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업무파일\결산서\"/>
    </mc:Choice>
  </mc:AlternateContent>
  <bookViews>
    <workbookView xWindow="-120" yWindow="-120" windowWidth="29040" windowHeight="15720" tabRatio="1000" activeTab="8"/>
  </bookViews>
  <sheets>
    <sheet name="표지" sheetId="29" r:id="rId1"/>
    <sheet name="1. 총괄표" sheetId="28" r:id="rId2"/>
    <sheet name="2. 세입결산서" sheetId="24" r:id="rId3"/>
    <sheet name="3. 세출결산서" sheetId="25" r:id="rId4"/>
    <sheet name="6.사업수입" sheetId="33" r:id="rId5"/>
    <sheet name="7.정부보조금" sheetId="34" r:id="rId6"/>
    <sheet name="8.인건비" sheetId="35" r:id="rId7"/>
    <sheet name="9.사업비" sheetId="36" r:id="rId8"/>
    <sheet name="10.그 밖의 비용" sheetId="37" r:id="rId9"/>
  </sheets>
  <definedNames>
    <definedName name="_xlnm.Print_Area" localSheetId="2">'2. 세입결산서'!$A$1:$H$45</definedName>
    <definedName name="_xlnm.Print_Area" localSheetId="3">'3. 세출결산서'!$A$1:$H$81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3" i="24" l="1"/>
  <c r="F41" i="24"/>
  <c r="F40" i="24"/>
  <c r="F33" i="24"/>
  <c r="F32" i="24"/>
  <c r="F31" i="24"/>
  <c r="F22" i="24"/>
  <c r="F20" i="24"/>
  <c r="F23" i="24" s="1"/>
  <c r="F44" i="24" s="1"/>
  <c r="F45" i="24" s="1"/>
  <c r="F19" i="24"/>
  <c r="F30" i="24"/>
  <c r="F29" i="24"/>
  <c r="F28" i="24"/>
  <c r="F18" i="24"/>
  <c r="F15" i="24"/>
  <c r="F12" i="24"/>
  <c r="F9" i="24"/>
  <c r="F27" i="24"/>
  <c r="F79" i="25"/>
  <c r="F78" i="25"/>
  <c r="F77" i="25"/>
  <c r="F76" i="25"/>
  <c r="F69" i="25"/>
  <c r="F68" i="25"/>
  <c r="F67" i="25"/>
  <c r="F60" i="25"/>
  <c r="F58" i="25"/>
  <c r="F46" i="25"/>
  <c r="F75" i="25"/>
  <c r="F74" i="25"/>
  <c r="F73" i="25"/>
  <c r="F72" i="25"/>
  <c r="F66" i="25"/>
  <c r="F55" i="25"/>
  <c r="F57" i="25" s="1"/>
  <c r="F54" i="25"/>
  <c r="F51" i="25"/>
  <c r="F44" i="25"/>
  <c r="F43" i="25"/>
  <c r="F42" i="25"/>
  <c r="F39" i="25"/>
  <c r="F36" i="25"/>
  <c r="F33" i="25"/>
  <c r="F29" i="25"/>
  <c r="F28" i="25"/>
  <c r="F30" i="25" s="1"/>
  <c r="F27" i="25"/>
  <c r="F23" i="25"/>
  <c r="F22" i="25"/>
  <c r="F21" i="25"/>
  <c r="F18" i="25"/>
  <c r="F15" i="25"/>
  <c r="F12" i="25"/>
  <c r="F9" i="25"/>
  <c r="F45" i="25" l="1"/>
  <c r="F47" i="25"/>
  <c r="F80" i="25" s="1"/>
  <c r="F81" i="25" s="1"/>
  <c r="F21" i="24"/>
  <c r="F24" i="24" s="1"/>
  <c r="F24" i="25"/>
  <c r="F48" i="25" l="1"/>
  <c r="D16" i="37" l="1"/>
  <c r="D14" i="37"/>
  <c r="D7" i="37"/>
  <c r="C4" i="36"/>
  <c r="C5" i="36"/>
  <c r="C8" i="36"/>
  <c r="B4" i="35"/>
  <c r="D9" i="34"/>
  <c r="D5" i="37" l="1"/>
  <c r="C5" i="33"/>
  <c r="C4" i="33" s="1"/>
  <c r="G24" i="28" l="1"/>
  <c r="F24" i="28"/>
  <c r="C24" i="28"/>
  <c r="B24" i="28"/>
  <c r="H23" i="28"/>
  <c r="D23" i="28"/>
  <c r="H22" i="28"/>
  <c r="D22" i="28"/>
  <c r="H21" i="28"/>
  <c r="D21" i="28"/>
  <c r="H20" i="28"/>
  <c r="D20" i="28"/>
  <c r="H19" i="28"/>
  <c r="D19" i="28"/>
  <c r="H18" i="28"/>
  <c r="D18" i="28"/>
  <c r="H17" i="28"/>
  <c r="D17" i="28"/>
  <c r="H16" i="28"/>
  <c r="D16" i="28"/>
  <c r="H15" i="28"/>
  <c r="D15" i="28"/>
  <c r="H14" i="28"/>
  <c r="D14" i="28"/>
  <c r="H13" i="28"/>
  <c r="D13" i="28"/>
  <c r="H12" i="28"/>
  <c r="D12" i="28"/>
  <c r="D24" i="28" l="1"/>
  <c r="H24" i="28"/>
  <c r="G26" i="28"/>
  <c r="J25" i="28" l="1"/>
</calcChain>
</file>

<file path=xl/sharedStrings.xml><?xml version="1.0" encoding="utf-8"?>
<sst xmlns="http://schemas.openxmlformats.org/spreadsheetml/2006/main" count="340" uniqueCount="211">
  <si>
    <t>사무비</t>
  </si>
  <si>
    <t>재산조성비</t>
  </si>
  <si>
    <t>관</t>
    <phoneticPr fontId="2" type="noConversion"/>
  </si>
  <si>
    <t>(단위: 원)</t>
    <phoneticPr fontId="2" type="noConversion"/>
  </si>
  <si>
    <t>세            입</t>
    <phoneticPr fontId="2" type="noConversion"/>
  </si>
  <si>
    <t>구 분</t>
    <phoneticPr fontId="2" type="noConversion"/>
  </si>
  <si>
    <t>세            출</t>
    <phoneticPr fontId="2" type="noConversion"/>
  </si>
  <si>
    <t>예산액(A)</t>
    <phoneticPr fontId="2" type="noConversion"/>
  </si>
  <si>
    <t>결산액(B)</t>
    <phoneticPr fontId="2" type="noConversion"/>
  </si>
  <si>
    <t>예산액(C)</t>
    <phoneticPr fontId="2" type="noConversion"/>
  </si>
  <si>
    <t>결산액(D)</t>
    <phoneticPr fontId="2" type="noConversion"/>
  </si>
  <si>
    <t>계</t>
    <phoneticPr fontId="2" type="noConversion"/>
  </si>
  <si>
    <t>사업수입</t>
  </si>
  <si>
    <t>잡수입</t>
  </si>
  <si>
    <t>이월금</t>
  </si>
  <si>
    <t>잡지출</t>
  </si>
  <si>
    <t>과년도수입</t>
  </si>
  <si>
    <t>보조금수입</t>
  </si>
  <si>
    <t>후원금수입</t>
  </si>
  <si>
    <t>요양급여수입</t>
  </si>
  <si>
    <t>차입금</t>
  </si>
  <si>
    <t>전입금</t>
  </si>
  <si>
    <t>입소자부담금
수입</t>
    <phoneticPr fontId="3" type="noConversion"/>
  </si>
  <si>
    <t>전출금</t>
  </si>
  <si>
    <t>과년도지출</t>
  </si>
  <si>
    <t>예비비 및 기타</t>
  </si>
  <si>
    <t>상환금</t>
  </si>
  <si>
    <t>항</t>
    <phoneticPr fontId="2" type="noConversion"/>
  </si>
  <si>
    <t>구    분</t>
    <phoneticPr fontId="2" type="noConversion"/>
  </si>
  <si>
    <t>차기이월금</t>
    <phoneticPr fontId="3" type="noConversion"/>
  </si>
  <si>
    <t>(단위 : 원)</t>
    <phoneticPr fontId="2" type="noConversion"/>
  </si>
  <si>
    <t>과                  목</t>
    <phoneticPr fontId="2" type="noConversion"/>
  </si>
  <si>
    <t>구분</t>
    <phoneticPr fontId="2" type="noConversion"/>
  </si>
  <si>
    <t>후원금</t>
    <phoneticPr fontId="2" type="noConversion"/>
  </si>
  <si>
    <t>계</t>
    <phoneticPr fontId="2" type="noConversion"/>
  </si>
  <si>
    <t>관</t>
    <phoneticPr fontId="2" type="noConversion"/>
  </si>
  <si>
    <t>항</t>
    <phoneticPr fontId="2" type="noConversion"/>
  </si>
  <si>
    <t>목</t>
    <phoneticPr fontId="2" type="noConversion"/>
  </si>
  <si>
    <t>예산</t>
    <phoneticPr fontId="2" type="noConversion"/>
  </si>
  <si>
    <t>결산</t>
    <phoneticPr fontId="2" type="noConversion"/>
  </si>
  <si>
    <t>증감</t>
    <phoneticPr fontId="2" type="noConversion"/>
  </si>
  <si>
    <t>합계</t>
    <phoneticPr fontId="2" type="noConversion"/>
  </si>
  <si>
    <t>가. 세입명세서</t>
    <phoneticPr fontId="2" type="noConversion"/>
  </si>
  <si>
    <t>(단위 : 원)</t>
    <phoneticPr fontId="2" type="noConversion"/>
  </si>
  <si>
    <t>과                  목</t>
    <phoneticPr fontId="2" type="noConversion"/>
  </si>
  <si>
    <t>구분</t>
    <phoneticPr fontId="2" type="noConversion"/>
  </si>
  <si>
    <t>후원금</t>
    <phoneticPr fontId="2" type="noConversion"/>
  </si>
  <si>
    <t>목</t>
    <phoneticPr fontId="2" type="noConversion"/>
  </si>
  <si>
    <t>예산</t>
    <phoneticPr fontId="2" type="noConversion"/>
  </si>
  <si>
    <t>결산</t>
    <phoneticPr fontId="2" type="noConversion"/>
  </si>
  <si>
    <t>증감</t>
    <phoneticPr fontId="2" type="noConversion"/>
  </si>
  <si>
    <t>합계</t>
    <phoneticPr fontId="2" type="noConversion"/>
  </si>
  <si>
    <t>세  입  총  계</t>
    <phoneticPr fontId="2" type="noConversion"/>
  </si>
  <si>
    <t>나. 세출명세서</t>
    <phoneticPr fontId="2" type="noConversion"/>
  </si>
  <si>
    <t>증감</t>
    <phoneticPr fontId="3" type="noConversion"/>
  </si>
  <si>
    <t>예산</t>
    <phoneticPr fontId="2" type="noConversion"/>
  </si>
  <si>
    <t>결산</t>
    <phoneticPr fontId="2" type="noConversion"/>
  </si>
  <si>
    <t>증감</t>
    <phoneticPr fontId="2" type="noConversion"/>
  </si>
  <si>
    <t>세  출  총  계</t>
    <phoneticPr fontId="2" type="noConversion"/>
  </si>
  <si>
    <t>[작성 방법]</t>
    <phoneticPr fontId="3" type="noConversion"/>
  </si>
  <si>
    <t>적립금 및 준비금</t>
    <phoneticPr fontId="3" type="noConversion"/>
  </si>
  <si>
    <t>소계</t>
    <phoneticPr fontId="3" type="noConversion"/>
  </si>
  <si>
    <t>소계</t>
    <phoneticPr fontId="3" type="noConversion"/>
  </si>
  <si>
    <t>소계</t>
    <phoneticPr fontId="3" type="noConversion"/>
  </si>
  <si>
    <t>소계</t>
    <phoneticPr fontId="3" type="noConversion"/>
  </si>
  <si>
    <t>소계</t>
    <phoneticPr fontId="3" type="noConversion"/>
  </si>
  <si>
    <t>소계</t>
    <phoneticPr fontId="3" type="noConversion"/>
  </si>
  <si>
    <t>사업비</t>
    <phoneticPr fontId="3" type="noConversion"/>
  </si>
  <si>
    <t>시설 부담금</t>
    <phoneticPr fontId="2" type="noConversion"/>
  </si>
  <si>
    <t>정부 보조금</t>
    <phoneticPr fontId="2" type="noConversion"/>
  </si>
  <si>
    <t>2) '구분' 은 '관' 계정으로 작성되어 있습니다. 각 기관의 세입, 세출결산서에 기초하여 해당하는 내용을 작성하시기 바랍니다.</t>
    <phoneticPr fontId="3" type="noConversion"/>
  </si>
  <si>
    <r>
      <t xml:space="preserve">1) 본 양식은 전체 산하기관 공통양식으로 </t>
    </r>
    <r>
      <rPr>
        <b/>
        <sz val="10"/>
        <color rgb="FF0070C0"/>
        <rFont val="맑은 고딕"/>
        <family val="3"/>
        <charset val="129"/>
        <scheme val="minor"/>
      </rPr>
      <t>일부 시트보호</t>
    </r>
    <r>
      <rPr>
        <b/>
        <sz val="10"/>
        <rFont val="맑은 고딕"/>
        <family val="3"/>
        <charset val="129"/>
        <scheme val="minor"/>
      </rPr>
      <t>가 되어 있습니다.</t>
    </r>
    <phoneticPr fontId="3" type="noConversion"/>
  </si>
  <si>
    <r>
      <t xml:space="preserve">   </t>
    </r>
    <r>
      <rPr>
        <b/>
        <sz val="10"/>
        <color rgb="FFFF0000"/>
        <rFont val="맑은 고딕"/>
        <family val="3"/>
        <charset val="129"/>
        <scheme val="minor"/>
      </rPr>
      <t>해당되는 칸에 내용을 입력</t>
    </r>
    <r>
      <rPr>
        <b/>
        <sz val="10"/>
        <color theme="1"/>
        <rFont val="맑은 고딕"/>
        <family val="3"/>
        <charset val="129"/>
        <scheme val="minor"/>
      </rPr>
      <t xml:space="preserve">하시고, 만약 해당되는 구분이 없다면 아래 </t>
    </r>
    <r>
      <rPr>
        <b/>
        <sz val="10"/>
        <color rgb="FF0070C0"/>
        <rFont val="맑은 고딕"/>
        <family val="3"/>
        <charset val="129"/>
        <scheme val="minor"/>
      </rPr>
      <t>빈칸에 추가 기입</t>
    </r>
    <r>
      <rPr>
        <b/>
        <sz val="10"/>
        <color theme="1"/>
        <rFont val="맑은 고딕"/>
        <family val="3"/>
        <charset val="129"/>
        <scheme val="minor"/>
      </rPr>
      <t>하시면 됩니다.</t>
    </r>
    <phoneticPr fontId="3" type="noConversion"/>
  </si>
  <si>
    <t>증감(A-B)</t>
    <phoneticPr fontId="2" type="noConversion"/>
  </si>
  <si>
    <t>증감(C-D)</t>
    <phoneticPr fontId="2" type="noConversion"/>
  </si>
  <si>
    <t xml:space="preserve">기관명: </t>
    <phoneticPr fontId="2" type="noConversion"/>
  </si>
  <si>
    <t>별지. 2025년도 결산안</t>
    <phoneticPr fontId="3" type="noConversion"/>
  </si>
  <si>
    <t>2025년 세입결산서</t>
    <phoneticPr fontId="3" type="noConversion"/>
  </si>
  <si>
    <t>※ 희망이음시스템의 결산서(엑셀)파일 또는 기관자체양식이 없는경우 아래 양식 사용.</t>
    <phoneticPr fontId="3" type="noConversion"/>
  </si>
  <si>
    <t>2025년 세출결산서</t>
    <phoneticPr fontId="3" type="noConversion"/>
  </si>
  <si>
    <r>
      <t xml:space="preserve">3) 결산 시, </t>
    </r>
    <r>
      <rPr>
        <b/>
        <sz val="10"/>
        <color rgb="FFFF0000"/>
        <rFont val="맑은 고딕"/>
        <family val="3"/>
        <charset val="129"/>
        <scheme val="minor"/>
      </rPr>
      <t>차기이월금</t>
    </r>
    <r>
      <rPr>
        <b/>
        <sz val="10"/>
        <color theme="1"/>
        <rFont val="맑은 고딕"/>
        <family val="3"/>
        <charset val="129"/>
        <scheme val="minor"/>
      </rPr>
      <t xml:space="preserve">은 예수금을 제외 한 예금잔액증명 </t>
    </r>
    <r>
      <rPr>
        <b/>
        <sz val="10"/>
        <color rgb="FF0070C0"/>
        <rFont val="맑은 고딕"/>
        <family val="3"/>
        <charset val="129"/>
        <scheme val="minor"/>
      </rPr>
      <t>잔액(2025.12.31)과 일치</t>
    </r>
    <r>
      <rPr>
        <b/>
        <sz val="10"/>
        <color theme="1"/>
        <rFont val="맑은 고딕"/>
        <family val="3"/>
        <charset val="129"/>
        <scheme val="minor"/>
      </rPr>
      <t>해야 합니다.</t>
    </r>
    <phoneticPr fontId="3" type="noConversion"/>
  </si>
  <si>
    <t>사랑나눔복지센터</t>
    <phoneticPr fontId="3" type="noConversion"/>
  </si>
  <si>
    <t>사랑나눔복지센터</t>
    <phoneticPr fontId="2" type="noConversion"/>
  </si>
  <si>
    <t>사랑나눔복지센터</t>
    <phoneticPr fontId="2" type="noConversion"/>
  </si>
  <si>
    <t>사업수입 명세서</t>
    <phoneticPr fontId="41" type="noConversion"/>
  </si>
  <si>
    <t xml:space="preserve">  (단위:원)</t>
    <phoneticPr fontId="2" type="noConversion"/>
  </si>
  <si>
    <t>내   역</t>
    <phoneticPr fontId="41" type="noConversion"/>
  </si>
  <si>
    <t>금   액</t>
    <phoneticPr fontId="41" type="noConversion"/>
  </si>
  <si>
    <t>산출내역</t>
    <phoneticPr fontId="2" type="noConversion"/>
  </si>
  <si>
    <t>산출내역</t>
    <phoneticPr fontId="2" type="noConversion"/>
  </si>
  <si>
    <t>비   고</t>
    <phoneticPr fontId="41" type="noConversion"/>
  </si>
  <si>
    <t>합     계</t>
    <phoneticPr fontId="41" type="noConversion"/>
  </si>
  <si>
    <t>사업수입</t>
    <phoneticPr fontId="41" type="noConversion"/>
  </si>
  <si>
    <t>(소  계)</t>
    <phoneticPr fontId="41" type="noConversion"/>
  </si>
  <si>
    <t>생략</t>
    <phoneticPr fontId="2" type="noConversion"/>
  </si>
  <si>
    <t>-</t>
    <phoneticPr fontId="2" type="noConversion"/>
  </si>
  <si>
    <t>-</t>
    <phoneticPr fontId="2" type="noConversion"/>
  </si>
  <si>
    <t>장애인활동보조</t>
    <phoneticPr fontId="3" type="noConversion"/>
  </si>
  <si>
    <t>교통지원금</t>
    <phoneticPr fontId="3" type="noConversion"/>
  </si>
  <si>
    <t>기타수입</t>
    <phoneticPr fontId="3" type="noConversion"/>
  </si>
  <si>
    <t>중증가산수당</t>
    <phoneticPr fontId="3" type="noConversion"/>
  </si>
  <si>
    <t>실습비</t>
    <phoneticPr fontId="3" type="noConversion"/>
  </si>
  <si>
    <t>기타예금이자수입</t>
    <phoneticPr fontId="3" type="noConversion"/>
  </si>
  <si>
    <t>정부보조금 명세서</t>
    <phoneticPr fontId="41" type="noConversion"/>
  </si>
  <si>
    <t>( 단위:원 )</t>
    <phoneticPr fontId="2" type="noConversion"/>
  </si>
  <si>
    <t>NO</t>
    <phoneticPr fontId="41" type="noConversion"/>
  </si>
  <si>
    <t>교부일</t>
    <phoneticPr fontId="2" type="noConversion"/>
  </si>
  <si>
    <t>보조내역</t>
    <phoneticPr fontId="41" type="noConversion"/>
  </si>
  <si>
    <t>금액</t>
    <phoneticPr fontId="41" type="noConversion"/>
  </si>
  <si>
    <t>보조기관</t>
    <phoneticPr fontId="2" type="noConversion"/>
  </si>
  <si>
    <t>비고</t>
    <phoneticPr fontId="2" type="noConversion"/>
  </si>
  <si>
    <t>-</t>
    <phoneticPr fontId="2" type="noConversion"/>
  </si>
  <si>
    <t>합     계</t>
  </si>
  <si>
    <t/>
  </si>
  <si>
    <t>해당없음</t>
    <phoneticPr fontId="3" type="noConversion"/>
  </si>
  <si>
    <t>인건비 명세서</t>
    <phoneticPr fontId="41" type="noConversion"/>
  </si>
  <si>
    <t xml:space="preserve">   (단위 : 원)</t>
    <phoneticPr fontId="2" type="noConversion"/>
  </si>
  <si>
    <t>구   분</t>
    <phoneticPr fontId="41" type="noConversion"/>
  </si>
  <si>
    <t>금   액</t>
    <phoneticPr fontId="41" type="noConversion"/>
  </si>
  <si>
    <t>산출내역</t>
    <phoneticPr fontId="41" type="noConversion"/>
  </si>
  <si>
    <t>비   고</t>
    <phoneticPr fontId="41" type="noConversion"/>
  </si>
  <si>
    <t>합   계</t>
    <phoneticPr fontId="41" type="noConversion"/>
  </si>
  <si>
    <t>급여</t>
    <phoneticPr fontId="41" type="noConversion"/>
  </si>
  <si>
    <t>-</t>
    <phoneticPr fontId="2" type="noConversion"/>
  </si>
  <si>
    <r>
      <t>퇴직금 및</t>
    </r>
    <r>
      <rPr>
        <sz val="10"/>
        <color indexed="8"/>
        <rFont val="굴림체"/>
        <family val="3"/>
        <charset val="129"/>
      </rPr>
      <t xml:space="preserve"> </t>
    </r>
    <r>
      <rPr>
        <sz val="10"/>
        <color indexed="8"/>
        <rFont val="굴림체"/>
        <family val="3"/>
        <charset val="129"/>
      </rPr>
      <t>퇴직적립금</t>
    </r>
    <phoneticPr fontId="41" type="noConversion"/>
  </si>
  <si>
    <t>급여/12, 퇴직금 자부담</t>
    <phoneticPr fontId="2" type="noConversion"/>
  </si>
  <si>
    <t>사회보험부담금</t>
    <phoneticPr fontId="41" type="noConversion"/>
  </si>
  <si>
    <t>건강보험, 장기요양, 국민연금, 고용, 산재</t>
    <phoneticPr fontId="2" type="noConversion"/>
  </si>
  <si>
    <t>기타후생경비</t>
    <phoneticPr fontId="2" type="noConversion"/>
  </si>
  <si>
    <t>직원복리후생경비</t>
    <phoneticPr fontId="2" type="noConversion"/>
  </si>
  <si>
    <t>사업비 명세서</t>
    <phoneticPr fontId="41" type="noConversion"/>
  </si>
  <si>
    <t>구분</t>
    <phoneticPr fontId="41" type="noConversion"/>
  </si>
  <si>
    <t>사업명</t>
    <phoneticPr fontId="2" type="noConversion"/>
  </si>
  <si>
    <t>금   액</t>
    <phoneticPr fontId="41" type="noConversion"/>
  </si>
  <si>
    <t>처우개선비</t>
    <phoneticPr fontId="2" type="noConversion"/>
  </si>
  <si>
    <t>중증 장애인 서비스 근로자 처우개선비</t>
    <phoneticPr fontId="2" type="noConversion"/>
  </si>
  <si>
    <t>기본급 및 가족수당, 연월차수당, 장애수당 등</t>
    <phoneticPr fontId="3" type="noConversion"/>
  </si>
  <si>
    <t>이용자 교육</t>
    <phoneticPr fontId="2" type="noConversion"/>
  </si>
  <si>
    <t>이용자 추석선물</t>
    <phoneticPr fontId="2" type="noConversion"/>
  </si>
  <si>
    <t>사랑나눔복지센터</t>
    <phoneticPr fontId="2" type="noConversion"/>
  </si>
  <si>
    <t>이용자 추석 선물</t>
    <phoneticPr fontId="3" type="noConversion"/>
  </si>
  <si>
    <t>방문자 선물</t>
    <phoneticPr fontId="2" type="noConversion"/>
  </si>
  <si>
    <t>교육 진행 간식</t>
    <phoneticPr fontId="2" type="noConversion"/>
  </si>
  <si>
    <t>기타비용 명세서</t>
    <phoneticPr fontId="41" type="noConversion"/>
  </si>
  <si>
    <t>(단위 : 원)</t>
    <phoneticPr fontId="2" type="noConversion"/>
  </si>
  <si>
    <t>구   분</t>
    <phoneticPr fontId="41" type="noConversion"/>
  </si>
  <si>
    <t>내   역</t>
    <phoneticPr fontId="41" type="noConversion"/>
  </si>
  <si>
    <t>금   액</t>
    <phoneticPr fontId="41" type="noConversion"/>
  </si>
  <si>
    <t>산출기초</t>
    <phoneticPr fontId="2" type="noConversion"/>
  </si>
  <si>
    <t>소   계</t>
    <phoneticPr fontId="2" type="noConversion"/>
  </si>
  <si>
    <t>-</t>
    <phoneticPr fontId="2" type="noConversion"/>
  </si>
  <si>
    <t>업무추진비</t>
    <phoneticPr fontId="2" type="noConversion"/>
  </si>
  <si>
    <t>운영비</t>
    <phoneticPr fontId="2" type="noConversion"/>
  </si>
  <si>
    <t>계</t>
    <phoneticPr fontId="2" type="noConversion"/>
  </si>
  <si>
    <t>수용비 및 수수료</t>
    <phoneticPr fontId="2" type="noConversion"/>
  </si>
  <si>
    <t>일반관리용품 구입 외</t>
    <phoneticPr fontId="2" type="noConversion"/>
  </si>
  <si>
    <t>공공요금</t>
    <phoneticPr fontId="2" type="noConversion"/>
  </si>
  <si>
    <t xml:space="preserve">전기,수도,가스,전화,우편요금 </t>
    <phoneticPr fontId="2" type="noConversion"/>
  </si>
  <si>
    <t>제세공과금</t>
    <phoneticPr fontId="2" type="noConversion"/>
  </si>
  <si>
    <t>각종보험, 협회비</t>
    <phoneticPr fontId="2" type="noConversion"/>
  </si>
  <si>
    <t>차량비</t>
    <phoneticPr fontId="2" type="noConversion"/>
  </si>
  <si>
    <t>차량유류, 수리</t>
    <phoneticPr fontId="2" type="noConversion"/>
  </si>
  <si>
    <t>기타운영비</t>
    <phoneticPr fontId="2" type="noConversion"/>
  </si>
  <si>
    <t>교육훈련비, 직원급식비</t>
    <phoneticPr fontId="2" type="noConversion"/>
  </si>
  <si>
    <t>시설비</t>
    <phoneticPr fontId="2" type="noConversion"/>
  </si>
  <si>
    <t>차년도
이월금</t>
    <phoneticPr fontId="2" type="noConversion"/>
  </si>
  <si>
    <t>계</t>
    <phoneticPr fontId="2" type="noConversion"/>
  </si>
  <si>
    <t>이월금</t>
    <phoneticPr fontId="2" type="noConversion"/>
  </si>
  <si>
    <t>예비비및기타</t>
    <phoneticPr fontId="2" type="noConversion"/>
  </si>
  <si>
    <t>반환금</t>
    <phoneticPr fontId="2" type="noConversion"/>
  </si>
  <si>
    <t>사랑나눔복지센터</t>
    <phoneticPr fontId="2" type="noConversion"/>
  </si>
  <si>
    <t>수정예정…</t>
    <phoneticPr fontId="3" type="noConversion"/>
  </si>
  <si>
    <t>제세공과금</t>
    <phoneticPr fontId="3" type="noConversion"/>
  </si>
  <si>
    <t>부정수급반환금</t>
    <phoneticPr fontId="3" type="noConversion"/>
  </si>
  <si>
    <t>부정수급 반환금</t>
    <phoneticPr fontId="2" type="noConversion"/>
  </si>
  <si>
    <t>통장 이월금</t>
    <phoneticPr fontId="3" type="noConversion"/>
  </si>
  <si>
    <t>사무비</t>
    <phoneticPr fontId="3" type="noConversion"/>
  </si>
  <si>
    <t>인건비</t>
    <phoneticPr fontId="3" type="noConversion"/>
  </si>
  <si>
    <t>급여</t>
    <phoneticPr fontId="3" type="noConversion"/>
  </si>
  <si>
    <t>사회보험부담금</t>
    <phoneticPr fontId="3" type="noConversion"/>
  </si>
  <si>
    <t>퇴직연금적립금</t>
    <phoneticPr fontId="3" type="noConversion"/>
  </si>
  <si>
    <t>처우개선비</t>
    <phoneticPr fontId="3" type="noConversion"/>
  </si>
  <si>
    <t>기타후생경비</t>
    <phoneticPr fontId="3" type="noConversion"/>
  </si>
  <si>
    <t>운영비</t>
    <phoneticPr fontId="3" type="noConversion"/>
  </si>
  <si>
    <t>업무 추진비</t>
    <phoneticPr fontId="3" type="noConversion"/>
  </si>
  <si>
    <t>기관운영비</t>
    <phoneticPr fontId="3" type="noConversion"/>
  </si>
  <si>
    <t>재산조성비</t>
    <phoneticPr fontId="3" type="noConversion"/>
  </si>
  <si>
    <t>시설비</t>
    <phoneticPr fontId="3" type="noConversion"/>
  </si>
  <si>
    <t>예비비 및 기타</t>
    <phoneticPr fontId="3" type="noConversion"/>
  </si>
  <si>
    <t>예비비</t>
    <phoneticPr fontId="3" type="noConversion"/>
  </si>
  <si>
    <t>차량비</t>
    <phoneticPr fontId="3" type="noConversion"/>
  </si>
  <si>
    <t>수용비 및 수수료</t>
    <phoneticPr fontId="3" type="noConversion"/>
  </si>
  <si>
    <t>공공요금</t>
    <phoneticPr fontId="3" type="noConversion"/>
  </si>
  <si>
    <t>기타 운영비</t>
    <phoneticPr fontId="3" type="noConversion"/>
  </si>
  <si>
    <t>자산 취득비</t>
    <phoneticPr fontId="3" type="noConversion"/>
  </si>
  <si>
    <t>사업비</t>
    <phoneticPr fontId="3" type="noConversion"/>
  </si>
  <si>
    <t>사업비</t>
    <phoneticPr fontId="3" type="noConversion"/>
  </si>
  <si>
    <t>이용자 교육</t>
    <phoneticPr fontId="3" type="noConversion"/>
  </si>
  <si>
    <t>예비비 및 반환금</t>
    <phoneticPr fontId="3" type="noConversion"/>
  </si>
  <si>
    <t>사업수입</t>
    <phoneticPr fontId="3" type="noConversion"/>
  </si>
  <si>
    <t>사업수입</t>
    <phoneticPr fontId="3" type="noConversion"/>
  </si>
  <si>
    <t>장애인활동보조</t>
    <phoneticPr fontId="3" type="noConversion"/>
  </si>
  <si>
    <t>교통지원금</t>
    <phoneticPr fontId="3" type="noConversion"/>
  </si>
  <si>
    <t>기타수입</t>
    <phoneticPr fontId="3" type="noConversion"/>
  </si>
  <si>
    <t>실습지원금</t>
    <phoneticPr fontId="3" type="noConversion"/>
  </si>
  <si>
    <t>잡수입</t>
    <phoneticPr fontId="3" type="noConversion"/>
  </si>
  <si>
    <t>잡수입</t>
    <phoneticPr fontId="3" type="noConversion"/>
  </si>
  <si>
    <t>기타 잡수입</t>
    <phoneticPr fontId="3" type="noConversion"/>
  </si>
  <si>
    <t>이월금</t>
    <phoneticPr fontId="3" type="noConversion"/>
  </si>
  <si>
    <t>이월금</t>
    <phoneticPr fontId="3" type="noConversion"/>
  </si>
  <si>
    <t>이월금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</si>
</sst>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_-;\-* #,##0_-;_-* &quot;-&quot;_-;_-@_-"/>
    <numFmt numFmtId="176" formatCode="#,##0_ "/>
    <numFmt numFmtId="178" formatCode="#,##0_);[Red]\(#,##0\)"/>
    <numFmt numFmtId="179" formatCode="0_);[Red]\(0\)"/>
  </numFmts>
  <fonts count="57" x14ac:knownFonts="1"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돋움"/>
      <family val="3"/>
      <charset val="129"/>
    </font>
    <font>
      <sz val="8"/>
      <name val="맑은 고딕"/>
      <family val="3"/>
      <charset val="129"/>
      <scheme val="minor"/>
    </font>
    <font>
      <sz val="11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9"/>
      <color rgb="FF000000"/>
      <name val="굴림"/>
      <family val="3"/>
      <charset val="129"/>
    </font>
    <font>
      <b/>
      <sz val="10"/>
      <name val="맑은 고딕"/>
      <family val="3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10"/>
      <name val="돋움"/>
      <family val="3"/>
      <charset val="129"/>
    </font>
    <font>
      <sz val="10"/>
      <color theme="1"/>
      <name val="돋움"/>
      <family val="3"/>
      <charset val="129"/>
    </font>
    <font>
      <sz val="11"/>
      <name val="굴림"/>
      <family val="3"/>
      <charset val="129"/>
    </font>
    <font>
      <b/>
      <sz val="1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b/>
      <sz val="10"/>
      <color theme="4"/>
      <name val="돋움"/>
      <family val="3"/>
      <charset val="129"/>
    </font>
    <font>
      <b/>
      <sz val="10"/>
      <color rgb="FFFF0000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10"/>
      <color theme="4"/>
      <name val="맑은 고딕"/>
      <family val="3"/>
      <charset val="129"/>
      <scheme val="minor"/>
    </font>
    <font>
      <b/>
      <sz val="10"/>
      <name val="돋움"/>
      <family val="3"/>
      <charset val="129"/>
    </font>
    <font>
      <b/>
      <sz val="10"/>
      <color rgb="FF0070C0"/>
      <name val="맑은 고딕"/>
      <family val="3"/>
      <charset val="129"/>
      <scheme val="minor"/>
    </font>
    <font>
      <b/>
      <sz val="11"/>
      <color rgb="FF0070C0"/>
      <name val="맑은 고딕"/>
      <family val="3"/>
      <charset val="129"/>
      <scheme val="minor"/>
    </font>
    <font>
      <b/>
      <sz val="12"/>
      <name val="돋움"/>
      <family val="3"/>
      <charset val="129"/>
    </font>
    <font>
      <b/>
      <sz val="14"/>
      <name val="돋움"/>
      <family val="3"/>
      <charset val="129"/>
    </font>
    <font>
      <sz val="48"/>
      <color theme="1"/>
      <name val="조선견고딕"/>
      <family val="1"/>
      <charset val="129"/>
    </font>
    <font>
      <b/>
      <sz val="20"/>
      <color indexed="8"/>
      <name val="굴림체"/>
      <family val="3"/>
      <charset val="129"/>
    </font>
    <font>
      <sz val="8"/>
      <name val="맑은 고딕"/>
      <family val="3"/>
      <charset val="129"/>
    </font>
    <font>
      <sz val="10"/>
      <color indexed="8"/>
      <name val="굴림체"/>
      <family val="3"/>
      <charset val="129"/>
    </font>
    <font>
      <b/>
      <sz val="10"/>
      <name val="굴림체"/>
      <family val="3"/>
      <charset val="129"/>
    </font>
    <font>
      <sz val="10"/>
      <name val="굴림체"/>
      <family val="3"/>
      <charset val="129"/>
    </font>
    <font>
      <sz val="11"/>
      <color indexed="8"/>
      <name val="맑은 고딕"/>
      <family val="3"/>
      <charset val="129"/>
    </font>
    <font>
      <b/>
      <sz val="10"/>
      <color indexed="8"/>
      <name val="굴림체"/>
      <family val="3"/>
      <charset val="129"/>
    </font>
    <font>
      <b/>
      <sz val="11"/>
      <color indexed="8"/>
      <name val="굴림체"/>
      <family val="3"/>
      <charset val="129"/>
    </font>
    <font>
      <sz val="11"/>
      <color indexed="8"/>
      <name val="굴림체"/>
      <family val="3"/>
      <charset val="129"/>
    </font>
    <font>
      <b/>
      <sz val="20"/>
      <color indexed="8"/>
      <name val="HY견고딕"/>
      <family val="1"/>
      <charset val="129"/>
    </font>
    <font>
      <sz val="10"/>
      <color rgb="FF000000"/>
      <name val="굴림체"/>
      <family val="3"/>
      <charset val="129"/>
    </font>
    <font>
      <b/>
      <sz val="11"/>
      <color indexed="54"/>
      <name val="굴림체"/>
      <family val="3"/>
      <charset val="129"/>
    </font>
    <font>
      <b/>
      <sz val="9"/>
      <color indexed="54"/>
      <name val="굴림체"/>
      <family val="3"/>
      <charset val="129"/>
    </font>
    <font>
      <b/>
      <sz val="12"/>
      <name val="굴림체"/>
      <family val="3"/>
      <charset val="129"/>
    </font>
    <font>
      <sz val="12"/>
      <name val="굴림체"/>
      <family val="3"/>
      <charset val="129"/>
    </font>
    <font>
      <b/>
      <sz val="15"/>
      <color indexed="8"/>
      <name val="HY견고딕"/>
      <family val="1"/>
      <charset val="129"/>
    </font>
    <font>
      <sz val="12"/>
      <color indexed="8"/>
      <name val="굴림체"/>
      <family val="3"/>
      <charset val="129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79998168889431442"/>
        <bgColor indexed="64"/>
      </patternFill>
    </fill>
  </fills>
  <borders count="7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/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6">
    <xf numFmtId="0" fontId="0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6" fillId="0" borderId="0">
      <alignment horizontal="center" vertical="center"/>
    </xf>
    <xf numFmtId="0" fontId="6" fillId="0" borderId="0">
      <alignment horizontal="right" vertical="center"/>
    </xf>
    <xf numFmtId="0" fontId="4" fillId="0" borderId="0"/>
    <xf numFmtId="0" fontId="1" fillId="1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7" fillId="6" borderId="31" applyNumberFormat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" fillId="8" borderId="35" applyNumberFormat="0" applyFont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9" fillId="7" borderId="34" applyNumberFormat="0" applyAlignment="0" applyProtection="0">
      <alignment vertical="center"/>
    </xf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41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18" fillId="0" borderId="33" applyNumberFormat="0" applyFill="0" applyAlignment="0" applyProtection="0">
      <alignment vertical="center"/>
    </xf>
    <xf numFmtId="0" fontId="22" fillId="0" borderId="36" applyNumberFormat="0" applyFill="0" applyAlignment="0" applyProtection="0">
      <alignment vertical="center"/>
    </xf>
    <xf numFmtId="0" fontId="15" fillId="5" borderId="31" applyNumberFormat="0" applyAlignment="0" applyProtection="0">
      <alignment vertical="center"/>
    </xf>
    <xf numFmtId="0" fontId="9" fillId="0" borderId="28" applyNumberFormat="0" applyFill="0" applyAlignment="0" applyProtection="0">
      <alignment vertical="center"/>
    </xf>
    <xf numFmtId="0" fontId="10" fillId="0" borderId="29" applyNumberFormat="0" applyFill="0" applyAlignment="0" applyProtection="0">
      <alignment vertical="center"/>
    </xf>
    <xf numFmtId="0" fontId="11" fillId="0" borderId="30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6" fillId="6" borderId="32" applyNumberFormat="0" applyAlignment="0" applyProtection="0">
      <alignment vertical="center"/>
    </xf>
    <xf numFmtId="0" fontId="26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41" fontId="45" fillId="0" borderId="0" applyFont="0" applyFill="0" applyBorder="0" applyAlignment="0" applyProtection="0">
      <alignment vertical="center"/>
    </xf>
    <xf numFmtId="0" fontId="45" fillId="0" borderId="0">
      <alignment vertical="center"/>
    </xf>
    <xf numFmtId="0" fontId="5" fillId="0" borderId="0">
      <alignment vertical="center"/>
    </xf>
  </cellStyleXfs>
  <cellXfs count="261">
    <xf numFmtId="0" fontId="0" fillId="0" borderId="0" xfId="0">
      <alignment vertical="center"/>
    </xf>
    <xf numFmtId="0" fontId="24" fillId="0" borderId="0" xfId="1" applyFont="1">
      <alignment vertical="center"/>
    </xf>
    <xf numFmtId="176" fontId="24" fillId="0" borderId="0" xfId="1" applyNumberFormat="1" applyFont="1">
      <alignment vertical="center"/>
    </xf>
    <xf numFmtId="0" fontId="27" fillId="0" borderId="0" xfId="0" applyFont="1">
      <alignment vertical="center"/>
    </xf>
    <xf numFmtId="0" fontId="27" fillId="33" borderId="2" xfId="0" applyFont="1" applyFill="1" applyBorder="1" applyAlignment="1">
      <alignment horizontal="center" vertical="center"/>
    </xf>
    <xf numFmtId="0" fontId="27" fillId="33" borderId="1" xfId="0" applyFont="1" applyFill="1" applyBorder="1" applyAlignment="1">
      <alignment horizontal="center" vertical="center"/>
    </xf>
    <xf numFmtId="41" fontId="28" fillId="0" borderId="1" xfId="2" applyFont="1" applyBorder="1">
      <alignment vertical="center"/>
    </xf>
    <xf numFmtId="41" fontId="28" fillId="0" borderId="16" xfId="2" applyFont="1" applyBorder="1">
      <alignment vertical="center"/>
    </xf>
    <xf numFmtId="0" fontId="27" fillId="33" borderId="8" xfId="0" applyFont="1" applyFill="1" applyBorder="1" applyAlignment="1">
      <alignment horizontal="center" vertical="center" shrinkToFit="1"/>
    </xf>
    <xf numFmtId="41" fontId="0" fillId="0" borderId="0" xfId="2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41" fontId="28" fillId="0" borderId="1" xfId="2" applyFont="1" applyBorder="1" applyAlignment="1">
      <alignment horizontal="center" vertical="center"/>
    </xf>
    <xf numFmtId="41" fontId="28" fillId="0" borderId="22" xfId="2" applyFont="1" applyBorder="1" applyAlignment="1">
      <alignment horizontal="center" vertical="center"/>
    </xf>
    <xf numFmtId="41" fontId="28" fillId="0" borderId="6" xfId="2" applyFont="1" applyBorder="1">
      <alignment vertical="center"/>
    </xf>
    <xf numFmtId="0" fontId="28" fillId="34" borderId="1" xfId="0" applyFont="1" applyFill="1" applyBorder="1" applyAlignment="1">
      <alignment horizontal="center" vertical="center"/>
    </xf>
    <xf numFmtId="41" fontId="28" fillId="34" borderId="1" xfId="2" applyFont="1" applyFill="1" applyBorder="1" applyAlignment="1">
      <alignment horizontal="center" vertical="center"/>
    </xf>
    <xf numFmtId="41" fontId="28" fillId="34" borderId="22" xfId="2" applyFont="1" applyFill="1" applyBorder="1" applyAlignment="1">
      <alignment horizontal="center" vertical="center"/>
    </xf>
    <xf numFmtId="41" fontId="28" fillId="34" borderId="6" xfId="2" applyFont="1" applyFill="1" applyBorder="1">
      <alignment vertical="center"/>
    </xf>
    <xf numFmtId="41" fontId="28" fillId="0" borderId="1" xfId="2" applyFont="1" applyBorder="1" applyAlignment="1">
      <alignment horizontal="center" vertical="center" wrapText="1"/>
    </xf>
    <xf numFmtId="41" fontId="28" fillId="0" borderId="22" xfId="2" applyFont="1" applyBorder="1" applyAlignment="1">
      <alignment horizontal="center" vertical="center" wrapText="1"/>
    </xf>
    <xf numFmtId="41" fontId="28" fillId="0" borderId="16" xfId="2" applyFont="1" applyBorder="1" applyAlignment="1">
      <alignment horizontal="center" vertical="center" wrapText="1"/>
    </xf>
    <xf numFmtId="41" fontId="28" fillId="0" borderId="19" xfId="2" applyFont="1" applyBorder="1" applyAlignment="1">
      <alignment horizontal="center" vertical="center" wrapText="1"/>
    </xf>
    <xf numFmtId="0" fontId="27" fillId="33" borderId="15" xfId="0" applyFont="1" applyFill="1" applyBorder="1" applyAlignment="1">
      <alignment horizontal="center" vertical="center" wrapText="1"/>
    </xf>
    <xf numFmtId="41" fontId="7" fillId="33" borderId="15" xfId="2" applyFont="1" applyFill="1" applyBorder="1" applyAlignment="1">
      <alignment horizontal="center" vertical="center" wrapText="1"/>
    </xf>
    <xf numFmtId="41" fontId="7" fillId="33" borderId="18" xfId="2" applyFont="1" applyFill="1" applyBorder="1" applyAlignment="1">
      <alignment horizontal="center" vertical="center" wrapText="1"/>
    </xf>
    <xf numFmtId="41" fontId="7" fillId="33" borderId="17" xfId="2" applyFont="1" applyFill="1" applyBorder="1">
      <alignment vertical="center"/>
    </xf>
    <xf numFmtId="41" fontId="7" fillId="33" borderId="8" xfId="2" applyFont="1" applyFill="1" applyBorder="1" applyAlignment="1">
      <alignment horizontal="center" vertical="center" shrinkToFit="1"/>
    </xf>
    <xf numFmtId="41" fontId="7" fillId="33" borderId="24" xfId="2" applyFont="1" applyFill="1" applyBorder="1" applyAlignment="1">
      <alignment horizontal="center" vertical="center" shrinkToFit="1"/>
    </xf>
    <xf numFmtId="41" fontId="7" fillId="33" borderId="7" xfId="2" applyFont="1" applyFill="1" applyBorder="1">
      <alignment vertical="center"/>
    </xf>
    <xf numFmtId="41" fontId="0" fillId="0" borderId="0" xfId="2" applyFont="1">
      <alignment vertical="center"/>
    </xf>
    <xf numFmtId="41" fontId="28" fillId="0" borderId="23" xfId="2" applyFont="1" applyBorder="1">
      <alignment vertical="center"/>
    </xf>
    <xf numFmtId="0" fontId="28" fillId="35" borderId="1" xfId="0" applyFont="1" applyFill="1" applyBorder="1" applyAlignment="1">
      <alignment horizontal="center" vertical="center"/>
    </xf>
    <xf numFmtId="41" fontId="7" fillId="33" borderId="16" xfId="2" applyFont="1" applyFill="1" applyBorder="1" applyAlignment="1">
      <alignment vertical="center"/>
    </xf>
    <xf numFmtId="41" fontId="7" fillId="33" borderId="17" xfId="2" applyFont="1" applyFill="1" applyBorder="1" applyAlignment="1">
      <alignment vertical="center"/>
    </xf>
    <xf numFmtId="41" fontId="7" fillId="33" borderId="3" xfId="2" applyFont="1" applyFill="1" applyBorder="1" applyAlignment="1">
      <alignment horizontal="center" vertical="center" shrinkToFit="1"/>
    </xf>
    <xf numFmtId="41" fontId="7" fillId="33" borderId="7" xfId="2" applyFont="1" applyFill="1" applyBorder="1" applyAlignment="1">
      <alignment horizontal="center" vertical="center" shrinkToFit="1"/>
    </xf>
    <xf numFmtId="41" fontId="28" fillId="35" borderId="1" xfId="2" applyFont="1" applyFill="1" applyBorder="1" applyAlignment="1">
      <alignment horizontal="center" vertical="center"/>
    </xf>
    <xf numFmtId="41" fontId="28" fillId="35" borderId="22" xfId="2" applyFont="1" applyFill="1" applyBorder="1">
      <alignment vertical="center"/>
    </xf>
    <xf numFmtId="41" fontId="28" fillId="35" borderId="6" xfId="2" applyFont="1" applyFill="1" applyBorder="1">
      <alignment vertical="center"/>
    </xf>
    <xf numFmtId="41" fontId="28" fillId="35" borderId="9" xfId="2" applyFont="1" applyFill="1" applyBorder="1" applyAlignment="1">
      <alignment horizontal="center" vertical="center"/>
    </xf>
    <xf numFmtId="41" fontId="28" fillId="35" borderId="20" xfId="2" applyFont="1" applyFill="1" applyBorder="1" applyAlignment="1">
      <alignment horizontal="center" vertical="center"/>
    </xf>
    <xf numFmtId="41" fontId="28" fillId="35" borderId="22" xfId="2" applyFont="1" applyFill="1" applyBorder="1" applyAlignment="1">
      <alignment horizontal="center" vertical="center"/>
    </xf>
    <xf numFmtId="0" fontId="24" fillId="0" borderId="1" xfId="1" applyFont="1" applyBorder="1" applyAlignment="1" applyProtection="1">
      <alignment horizontal="center" vertical="center"/>
      <protection locked="0"/>
    </xf>
    <xf numFmtId="41" fontId="24" fillId="0" borderId="1" xfId="2" applyFont="1" applyBorder="1" applyAlignment="1" applyProtection="1">
      <alignment horizontal="center" vertical="center"/>
      <protection locked="0"/>
    </xf>
    <xf numFmtId="176" fontId="24" fillId="0" borderId="1" xfId="2" applyNumberFormat="1" applyFont="1" applyBorder="1" applyAlignment="1" applyProtection="1">
      <alignment horizontal="right" vertical="center"/>
      <protection locked="0"/>
    </xf>
    <xf numFmtId="176" fontId="24" fillId="0" borderId="16" xfId="2" applyNumberFormat="1" applyFont="1" applyBorder="1" applyAlignment="1" applyProtection="1">
      <alignment horizontal="right" vertical="center"/>
      <protection locked="0"/>
    </xf>
    <xf numFmtId="0" fontId="33" fillId="0" borderId="0" xfId="0" applyFont="1">
      <alignment vertical="center"/>
    </xf>
    <xf numFmtId="41" fontId="24" fillId="0" borderId="0" xfId="2" applyFont="1" applyAlignment="1" applyProtection="1">
      <alignment vertical="center"/>
    </xf>
    <xf numFmtId="41" fontId="24" fillId="0" borderId="0" xfId="2" applyFont="1" applyProtection="1">
      <alignment vertical="center"/>
    </xf>
    <xf numFmtId="0" fontId="7" fillId="0" borderId="0" xfId="0" applyFont="1">
      <alignment vertical="center"/>
    </xf>
    <xf numFmtId="0" fontId="32" fillId="0" borderId="0" xfId="0" applyFont="1">
      <alignment vertical="center"/>
    </xf>
    <xf numFmtId="0" fontId="38" fillId="0" borderId="0" xfId="1" applyFont="1">
      <alignment vertical="center"/>
    </xf>
    <xf numFmtId="41" fontId="24" fillId="0" borderId="0" xfId="2" applyFont="1" applyAlignment="1" applyProtection="1">
      <alignment horizontal="right" vertical="center"/>
    </xf>
    <xf numFmtId="41" fontId="24" fillId="0" borderId="0" xfId="2" applyFont="1" applyAlignment="1" applyProtection="1">
      <alignment horizontal="center" vertical="center"/>
    </xf>
    <xf numFmtId="176" fontId="24" fillId="0" borderId="0" xfId="1" applyNumberFormat="1" applyFont="1" applyAlignment="1">
      <alignment horizontal="center" vertical="center"/>
    </xf>
    <xf numFmtId="41" fontId="34" fillId="36" borderId="1" xfId="2" applyFont="1" applyFill="1" applyBorder="1" applyAlignment="1" applyProtection="1">
      <alignment horizontal="center" vertical="center"/>
    </xf>
    <xf numFmtId="0" fontId="24" fillId="0" borderId="1" xfId="1" applyFont="1" applyBorder="1" applyAlignment="1">
      <alignment horizontal="center" vertical="center" wrapText="1"/>
    </xf>
    <xf numFmtId="176" fontId="24" fillId="0" borderId="1" xfId="2" applyNumberFormat="1" applyFont="1" applyBorder="1" applyAlignment="1" applyProtection="1">
      <alignment horizontal="right" vertical="center"/>
    </xf>
    <xf numFmtId="0" fontId="24" fillId="0" borderId="1" xfId="1" applyFont="1" applyBorder="1" applyAlignment="1">
      <alignment horizontal="center" vertical="center"/>
    </xf>
    <xf numFmtId="0" fontId="34" fillId="0" borderId="1" xfId="1" applyFont="1" applyBorder="1" applyAlignment="1">
      <alignment horizontal="center" vertical="center"/>
    </xf>
    <xf numFmtId="176" fontId="34" fillId="0" borderId="1" xfId="2" applyNumberFormat="1" applyFont="1" applyBorder="1" applyAlignment="1" applyProtection="1">
      <alignment horizontal="right" vertical="center"/>
    </xf>
    <xf numFmtId="41" fontId="34" fillId="0" borderId="1" xfId="2" applyFont="1" applyBorder="1" applyAlignment="1" applyProtection="1">
      <alignment horizontal="center" vertical="center"/>
    </xf>
    <xf numFmtId="0" fontId="24" fillId="0" borderId="0" xfId="1" applyFont="1" applyAlignment="1">
      <alignment horizontal="center" vertical="center"/>
    </xf>
    <xf numFmtId="41" fontId="24" fillId="0" borderId="0" xfId="2" applyFont="1" applyBorder="1" applyAlignment="1" applyProtection="1">
      <alignment vertical="center"/>
    </xf>
    <xf numFmtId="41" fontId="24" fillId="0" borderId="0" xfId="2" applyFont="1" applyBorder="1" applyAlignment="1" applyProtection="1">
      <alignment horizontal="center" vertical="center"/>
    </xf>
    <xf numFmtId="41" fontId="25" fillId="0" borderId="0" xfId="2" applyFont="1" applyFill="1" applyBorder="1" applyAlignment="1" applyProtection="1">
      <alignment horizontal="center" vertical="center"/>
    </xf>
    <xf numFmtId="41" fontId="24" fillId="0" borderId="18" xfId="2" applyFont="1" applyBorder="1" applyAlignment="1" applyProtection="1">
      <alignment vertical="center"/>
    </xf>
    <xf numFmtId="0" fontId="30" fillId="0" borderId="1" xfId="1" applyFont="1" applyBorder="1" applyAlignment="1">
      <alignment horizontal="distributed" vertical="center"/>
    </xf>
    <xf numFmtId="41" fontId="24" fillId="0" borderId="1" xfId="2" applyFont="1" applyBorder="1" applyAlignment="1" applyProtection="1">
      <alignment vertical="center"/>
    </xf>
    <xf numFmtId="0" fontId="5" fillId="0" borderId="0" xfId="5">
      <alignment vertical="center"/>
    </xf>
    <xf numFmtId="41" fontId="42" fillId="0" borderId="1" xfId="63" applyFont="1" applyBorder="1" applyAlignment="1">
      <alignment horizontal="left" vertical="center"/>
    </xf>
    <xf numFmtId="41" fontId="40" fillId="0" borderId="11" xfId="5" applyNumberFormat="1" applyFont="1" applyBorder="1" applyAlignment="1">
      <alignment horizontal="center" vertical="center"/>
    </xf>
    <xf numFmtId="41" fontId="42" fillId="0" borderId="11" xfId="5" applyNumberFormat="1" applyFont="1" applyBorder="1" applyAlignment="1">
      <alignment horizontal="center" vertical="center"/>
    </xf>
    <xf numFmtId="41" fontId="47" fillId="37" borderId="47" xfId="5" applyNumberFormat="1" applyFont="1" applyFill="1" applyBorder="1" applyAlignment="1">
      <alignment horizontal="center" vertical="center"/>
    </xf>
    <xf numFmtId="41" fontId="47" fillId="37" borderId="48" xfId="5" applyNumberFormat="1" applyFont="1" applyFill="1" applyBorder="1" applyAlignment="1">
      <alignment horizontal="center" vertical="center"/>
    </xf>
    <xf numFmtId="41" fontId="47" fillId="37" borderId="49" xfId="5" applyNumberFormat="1" applyFont="1" applyFill="1" applyBorder="1" applyAlignment="1">
      <alignment horizontal="center" vertical="center"/>
    </xf>
    <xf numFmtId="41" fontId="47" fillId="37" borderId="50" xfId="5" applyNumberFormat="1" applyFont="1" applyFill="1" applyBorder="1" applyAlignment="1">
      <alignment horizontal="center" vertical="center"/>
    </xf>
    <xf numFmtId="41" fontId="47" fillId="38" borderId="52" xfId="5" applyNumberFormat="1" applyFont="1" applyFill="1" applyBorder="1" applyAlignment="1">
      <alignment horizontal="center" vertical="center"/>
    </xf>
    <xf numFmtId="41" fontId="47" fillId="38" borderId="53" xfId="5" applyNumberFormat="1" applyFont="1" applyFill="1" applyBorder="1" applyAlignment="1">
      <alignment horizontal="center" vertical="center"/>
    </xf>
    <xf numFmtId="41" fontId="48" fillId="38" borderId="54" xfId="5" applyNumberFormat="1" applyFont="1" applyFill="1" applyBorder="1" applyAlignment="1">
      <alignment horizontal="center" vertical="center"/>
    </xf>
    <xf numFmtId="41" fontId="48" fillId="39" borderId="56" xfId="5" applyNumberFormat="1" applyFont="1" applyFill="1" applyBorder="1" applyAlignment="1">
      <alignment horizontal="center" vertical="center"/>
    </xf>
    <xf numFmtId="41" fontId="48" fillId="39" borderId="18" xfId="5" applyNumberFormat="1" applyFont="1" applyFill="1" applyBorder="1" applyAlignment="1">
      <alignment horizontal="center" vertical="center"/>
    </xf>
    <xf numFmtId="41" fontId="48" fillId="39" borderId="57" xfId="5" applyNumberFormat="1" applyFont="1" applyFill="1" applyBorder="1" applyAlignment="1">
      <alignment horizontal="center" vertical="center"/>
    </xf>
    <xf numFmtId="41" fontId="44" fillId="0" borderId="59" xfId="2" applyFont="1" applyBorder="1" applyAlignment="1">
      <alignment horizontal="center" vertical="center" shrinkToFit="1"/>
    </xf>
    <xf numFmtId="41" fontId="44" fillId="0" borderId="63" xfId="2" applyFont="1" applyBorder="1" applyAlignment="1">
      <alignment horizontal="center" vertical="center" shrinkToFit="1"/>
    </xf>
    <xf numFmtId="41" fontId="5" fillId="0" borderId="0" xfId="5" applyNumberFormat="1">
      <alignment vertical="center"/>
    </xf>
    <xf numFmtId="41" fontId="5" fillId="0" borderId="0" xfId="5" applyNumberFormat="1" applyAlignment="1">
      <alignment horizontal="center" vertical="center"/>
    </xf>
    <xf numFmtId="41" fontId="44" fillId="0" borderId="60" xfId="2" applyFont="1" applyBorder="1" applyAlignment="1">
      <alignment horizontal="center" vertical="center" shrinkToFit="1"/>
    </xf>
    <xf numFmtId="41" fontId="49" fillId="0" borderId="0" xfId="64" applyNumberFormat="1" applyFont="1" applyAlignment="1">
      <alignment horizontal="center" vertical="center"/>
    </xf>
    <xf numFmtId="41" fontId="46" fillId="0" borderId="0" xfId="64" applyNumberFormat="1" applyFont="1" applyAlignment="1">
      <alignment horizontal="right" vertical="center"/>
    </xf>
    <xf numFmtId="41" fontId="47" fillId="37" borderId="13" xfId="64" applyNumberFormat="1" applyFont="1" applyFill="1" applyBorder="1" applyAlignment="1">
      <alignment horizontal="center" vertical="center"/>
    </xf>
    <xf numFmtId="49" fontId="47" fillId="37" borderId="26" xfId="64" applyNumberFormat="1" applyFont="1" applyFill="1" applyBorder="1" applyAlignment="1">
      <alignment horizontal="center" vertical="center"/>
    </xf>
    <xf numFmtId="41" fontId="47" fillId="37" borderId="26" xfId="64" applyNumberFormat="1" applyFont="1" applyFill="1" applyBorder="1" applyAlignment="1">
      <alignment horizontal="center" vertical="center"/>
    </xf>
    <xf numFmtId="41" fontId="47" fillId="37" borderId="46" xfId="64" applyNumberFormat="1" applyFont="1" applyFill="1" applyBorder="1" applyAlignment="1">
      <alignment horizontal="center" vertical="center"/>
    </xf>
    <xf numFmtId="0" fontId="44" fillId="0" borderId="2" xfId="0" applyFont="1" applyBorder="1" applyAlignment="1">
      <alignment horizontal="center" vertical="center" wrapText="1"/>
    </xf>
    <xf numFmtId="14" fontId="50" fillId="0" borderId="1" xfId="0" applyNumberFormat="1" applyFont="1" applyBorder="1" applyAlignment="1">
      <alignment horizontal="center" vertical="center" wrapText="1"/>
    </xf>
    <xf numFmtId="0" fontId="50" fillId="0" borderId="1" xfId="0" applyFont="1" applyBorder="1" applyAlignment="1">
      <alignment horizontal="left" vertical="center" wrapText="1"/>
    </xf>
    <xf numFmtId="41" fontId="50" fillId="40" borderId="1" xfId="2" applyFont="1" applyFill="1" applyBorder="1" applyAlignment="1">
      <alignment horizontal="right" vertical="center" wrapText="1"/>
    </xf>
    <xf numFmtId="0" fontId="50" fillId="0" borderId="1" xfId="0" applyFont="1" applyBorder="1" applyAlignment="1">
      <alignment horizontal="center" vertical="center" wrapText="1"/>
    </xf>
    <xf numFmtId="176" fontId="51" fillId="41" borderId="3" xfId="0" applyNumberFormat="1" applyFont="1" applyFill="1" applyBorder="1" applyAlignment="1">
      <alignment horizontal="right" vertical="center" wrapText="1"/>
    </xf>
    <xf numFmtId="49" fontId="52" fillId="41" borderId="3" xfId="0" applyNumberFormat="1" applyFont="1" applyFill="1" applyBorder="1" applyAlignment="1">
      <alignment horizontal="center" vertical="center" wrapText="1"/>
    </xf>
    <xf numFmtId="49" fontId="52" fillId="41" borderId="7" xfId="0" applyNumberFormat="1" applyFont="1" applyFill="1" applyBorder="1" applyAlignment="1">
      <alignment horizontal="center" vertical="center" wrapText="1"/>
    </xf>
    <xf numFmtId="41" fontId="42" fillId="0" borderId="0" xfId="64" applyNumberFormat="1" applyFont="1" applyAlignment="1">
      <alignment horizontal="center" vertical="center"/>
    </xf>
    <xf numFmtId="41" fontId="42" fillId="0" borderId="0" xfId="64" applyNumberFormat="1" applyFont="1" applyAlignment="1">
      <alignment horizontal="center" vertical="center" wrapText="1"/>
    </xf>
    <xf numFmtId="41" fontId="45" fillId="0" borderId="0" xfId="64" applyNumberFormat="1">
      <alignment vertical="center"/>
    </xf>
    <xf numFmtId="49" fontId="45" fillId="0" borderId="0" xfId="64" applyNumberFormat="1" applyAlignment="1">
      <alignment horizontal="center" vertical="center"/>
    </xf>
    <xf numFmtId="0" fontId="40" fillId="0" borderId="0" xfId="5" applyFont="1" applyAlignment="1">
      <alignment horizontal="center" vertical="center"/>
    </xf>
    <xf numFmtId="0" fontId="42" fillId="0" borderId="0" xfId="5" applyFont="1" applyAlignment="1">
      <alignment horizontal="center" vertical="center"/>
    </xf>
    <xf numFmtId="41" fontId="47" fillId="37" borderId="13" xfId="63" applyFont="1" applyFill="1" applyBorder="1" applyAlignment="1">
      <alignment horizontal="center" vertical="center"/>
    </xf>
    <xf numFmtId="178" fontId="47" fillId="37" borderId="26" xfId="5" applyNumberFormat="1" applyFont="1" applyFill="1" applyBorder="1" applyAlignment="1">
      <alignment horizontal="center" vertical="center"/>
    </xf>
    <xf numFmtId="41" fontId="47" fillId="37" borderId="26" xfId="5" applyNumberFormat="1" applyFont="1" applyFill="1" applyBorder="1" applyAlignment="1">
      <alignment horizontal="center" vertical="center"/>
    </xf>
    <xf numFmtId="0" fontId="47" fillId="37" borderId="46" xfId="5" applyFont="1" applyFill="1" applyBorder="1" applyAlignment="1">
      <alignment horizontal="center" vertical="center"/>
    </xf>
    <xf numFmtId="41" fontId="47" fillId="42" borderId="2" xfId="63" applyFont="1" applyFill="1" applyBorder="1" applyAlignment="1">
      <alignment horizontal="center" vertical="center"/>
    </xf>
    <xf numFmtId="178" fontId="47" fillId="42" borderId="1" xfId="5" applyNumberFormat="1" applyFont="1" applyFill="1" applyBorder="1" applyAlignment="1">
      <alignment horizontal="right" vertical="center"/>
    </xf>
    <xf numFmtId="49" fontId="48" fillId="42" borderId="1" xfId="5" applyNumberFormat="1" applyFont="1" applyFill="1" applyBorder="1" applyAlignment="1">
      <alignment horizontal="center" vertical="center"/>
    </xf>
    <xf numFmtId="0" fontId="48" fillId="42" borderId="6" xfId="5" applyFont="1" applyFill="1" applyBorder="1" applyAlignment="1">
      <alignment horizontal="center" vertical="center"/>
    </xf>
    <xf numFmtId="41" fontId="42" fillId="0" borderId="2" xfId="63" applyFont="1" applyBorder="1" applyAlignment="1">
      <alignment horizontal="center" vertical="center"/>
    </xf>
    <xf numFmtId="178" fontId="42" fillId="0" borderId="1" xfId="5" applyNumberFormat="1" applyFont="1" applyBorder="1" applyAlignment="1">
      <alignment horizontal="right" vertical="center"/>
    </xf>
    <xf numFmtId="49" fontId="42" fillId="0" borderId="1" xfId="5" applyNumberFormat="1" applyFont="1" applyBorder="1" applyAlignment="1">
      <alignment horizontal="center" vertical="center"/>
    </xf>
    <xf numFmtId="49" fontId="42" fillId="0" borderId="1" xfId="5" applyNumberFormat="1" applyFont="1" applyBorder="1" applyAlignment="1">
      <alignment horizontal="center" vertical="center" shrinkToFit="1"/>
    </xf>
    <xf numFmtId="41" fontId="42" fillId="0" borderId="70" xfId="63" applyFont="1" applyBorder="1" applyAlignment="1">
      <alignment horizontal="center" vertical="center"/>
    </xf>
    <xf numFmtId="178" fontId="42" fillId="0" borderId="3" xfId="5" applyNumberFormat="1" applyFont="1" applyBorder="1" applyAlignment="1">
      <alignment horizontal="right" vertical="center"/>
    </xf>
    <xf numFmtId="49" fontId="42" fillId="0" borderId="3" xfId="5" applyNumberFormat="1" applyFont="1" applyBorder="1" applyAlignment="1">
      <alignment horizontal="center" vertical="center"/>
    </xf>
    <xf numFmtId="41" fontId="45" fillId="0" borderId="0" xfId="63" applyAlignment="1">
      <alignment horizontal="left" vertical="center"/>
    </xf>
    <xf numFmtId="178" fontId="5" fillId="0" borderId="0" xfId="5" applyNumberFormat="1">
      <alignment vertical="center"/>
    </xf>
    <xf numFmtId="0" fontId="42" fillId="0" borderId="0" xfId="5" applyFont="1" applyAlignment="1">
      <alignment horizontal="right" vertical="center"/>
    </xf>
    <xf numFmtId="41" fontId="47" fillId="37" borderId="72" xfId="63" applyFont="1" applyFill="1" applyBorder="1" applyAlignment="1">
      <alignment horizontal="center" vertical="center"/>
    </xf>
    <xf numFmtId="0" fontId="47" fillId="37" borderId="73" xfId="5" applyFont="1" applyFill="1" applyBorder="1" applyAlignment="1">
      <alignment horizontal="center" vertical="center"/>
    </xf>
    <xf numFmtId="0" fontId="47" fillId="42" borderId="75" xfId="5" applyFont="1" applyFill="1" applyBorder="1" applyAlignment="1">
      <alignment horizontal="center" vertical="center"/>
    </xf>
    <xf numFmtId="176" fontId="43" fillId="0" borderId="1" xfId="0" applyNumberFormat="1" applyFont="1" applyBorder="1" applyAlignment="1">
      <alignment horizontal="right" vertical="center" wrapText="1"/>
    </xf>
    <xf numFmtId="176" fontId="44" fillId="40" borderId="1" xfId="0" applyNumberFormat="1" applyFont="1" applyFill="1" applyBorder="1" applyAlignment="1">
      <alignment horizontal="right" vertical="center" wrapText="1"/>
    </xf>
    <xf numFmtId="176" fontId="6" fillId="40" borderId="45" xfId="65" applyNumberFormat="1" applyFont="1" applyFill="1" applyBorder="1" applyAlignment="1">
      <alignment horizontal="right" vertical="center" wrapText="1"/>
    </xf>
    <xf numFmtId="176" fontId="43" fillId="40" borderId="1" xfId="0" applyNumberFormat="1" applyFont="1" applyFill="1" applyBorder="1" applyAlignment="1">
      <alignment horizontal="right" vertical="center" wrapText="1"/>
    </xf>
    <xf numFmtId="0" fontId="5" fillId="0" borderId="0" xfId="5" applyAlignment="1">
      <alignment horizontal="center" vertical="center"/>
    </xf>
    <xf numFmtId="0" fontId="53" fillId="0" borderId="2" xfId="2" applyNumberFormat="1" applyFont="1" applyBorder="1" applyAlignment="1">
      <alignment horizontal="center" vertical="center" shrinkToFit="1"/>
    </xf>
    <xf numFmtId="0" fontId="54" fillId="0" borderId="1" xfId="2" applyNumberFormat="1" applyFont="1" applyBorder="1" applyAlignment="1">
      <alignment horizontal="center" vertical="center" shrinkToFit="1"/>
    </xf>
    <xf numFmtId="0" fontId="54" fillId="0" borderId="2" xfId="2" applyNumberFormat="1" applyFont="1" applyBorder="1" applyAlignment="1">
      <alignment horizontal="center" vertical="center" shrinkToFit="1"/>
    </xf>
    <xf numFmtId="41" fontId="54" fillId="0" borderId="1" xfId="2" applyFont="1" applyBorder="1" applyAlignment="1">
      <alignment horizontal="left" vertical="center" shrinkToFit="1"/>
    </xf>
    <xf numFmtId="0" fontId="54" fillId="0" borderId="1" xfId="2" applyNumberFormat="1" applyFont="1" applyFill="1" applyBorder="1" applyAlignment="1">
      <alignment horizontal="center" vertical="center" shrinkToFit="1"/>
    </xf>
    <xf numFmtId="41" fontId="54" fillId="0" borderId="1" xfId="2" applyFont="1" applyFill="1" applyBorder="1" applyAlignment="1">
      <alignment horizontal="left" vertical="center" shrinkToFit="1"/>
    </xf>
    <xf numFmtId="0" fontId="55" fillId="0" borderId="0" xfId="5" applyFont="1" applyAlignment="1">
      <alignment horizontal="left" vertical="center"/>
    </xf>
    <xf numFmtId="0" fontId="42" fillId="0" borderId="0" xfId="5" applyFont="1" applyAlignment="1">
      <alignment horizontal="left" vertical="center"/>
    </xf>
    <xf numFmtId="178" fontId="47" fillId="43" borderId="1" xfId="63" applyNumberFormat="1" applyFont="1" applyFill="1" applyBorder="1">
      <alignment vertical="center"/>
    </xf>
    <xf numFmtId="178" fontId="42" fillId="44" borderId="1" xfId="5" applyNumberFormat="1" applyFont="1" applyFill="1" applyBorder="1" applyAlignment="1">
      <alignment horizontal="right" vertical="center"/>
    </xf>
    <xf numFmtId="41" fontId="42" fillId="0" borderId="1" xfId="63" applyFont="1" applyBorder="1">
      <alignment vertical="center"/>
    </xf>
    <xf numFmtId="41" fontId="42" fillId="0" borderId="1" xfId="5" applyNumberFormat="1" applyFont="1" applyBorder="1" applyAlignment="1">
      <alignment horizontal="center" vertical="center"/>
    </xf>
    <xf numFmtId="178" fontId="42" fillId="0" borderId="1" xfId="5" applyNumberFormat="1" applyFont="1" applyFill="1" applyBorder="1" applyAlignment="1">
      <alignment horizontal="right" vertical="center"/>
    </xf>
    <xf numFmtId="41" fontId="42" fillId="0" borderId="77" xfId="63" applyFont="1" applyBorder="1" applyAlignment="1">
      <alignment horizontal="center" vertical="center"/>
    </xf>
    <xf numFmtId="41" fontId="42" fillId="0" borderId="77" xfId="63" applyFont="1" applyBorder="1" applyAlignment="1">
      <alignment horizontal="left" vertical="center"/>
    </xf>
    <xf numFmtId="41" fontId="56" fillId="0" borderId="0" xfId="5" applyNumberFormat="1" applyFont="1" applyAlignment="1">
      <alignment horizontal="center" vertical="center"/>
    </xf>
    <xf numFmtId="0" fontId="48" fillId="0" borderId="0" xfId="5" applyFont="1" applyAlignment="1">
      <alignment horizontal="center" vertical="center"/>
    </xf>
    <xf numFmtId="41" fontId="42" fillId="0" borderId="2" xfId="63" applyFont="1" applyBorder="1" applyAlignment="1">
      <alignment horizontal="center" vertical="center"/>
    </xf>
    <xf numFmtId="41" fontId="42" fillId="0" borderId="16" xfId="63" applyFont="1" applyBorder="1" applyAlignment="1">
      <alignment horizontal="left" vertical="center"/>
    </xf>
    <xf numFmtId="0" fontId="28" fillId="35" borderId="1" xfId="0" applyFont="1" applyFill="1" applyBorder="1" applyAlignment="1">
      <alignment horizontal="center" vertical="center"/>
    </xf>
    <xf numFmtId="41" fontId="28" fillId="0" borderId="1" xfId="2" applyFont="1" applyFill="1" applyBorder="1" applyAlignment="1">
      <alignment horizontal="center" vertical="center"/>
    </xf>
    <xf numFmtId="41" fontId="28" fillId="0" borderId="22" xfId="2" applyFont="1" applyFill="1" applyBorder="1" applyAlignment="1">
      <alignment horizontal="center" vertical="center"/>
    </xf>
    <xf numFmtId="41" fontId="28" fillId="0" borderId="6" xfId="2" applyFont="1" applyFill="1" applyBorder="1">
      <alignment vertical="center"/>
    </xf>
    <xf numFmtId="41" fontId="28" fillId="0" borderId="78" xfId="2" applyFont="1" applyFill="1" applyBorder="1" applyAlignment="1">
      <alignment horizontal="center" vertical="center"/>
    </xf>
    <xf numFmtId="41" fontId="28" fillId="0" borderId="1" xfId="2" applyFont="1" applyFill="1" applyBorder="1">
      <alignment vertical="center"/>
    </xf>
    <xf numFmtId="41" fontId="28" fillId="34" borderId="1" xfId="2" applyFont="1" applyFill="1" applyBorder="1">
      <alignment vertical="center"/>
    </xf>
    <xf numFmtId="41" fontId="28" fillId="0" borderId="22" xfId="2" applyFont="1" applyBorder="1">
      <alignment vertical="center"/>
    </xf>
    <xf numFmtId="179" fontId="28" fillId="0" borderId="1" xfId="2" applyNumberFormat="1" applyFont="1" applyBorder="1">
      <alignment vertical="center"/>
    </xf>
    <xf numFmtId="179" fontId="28" fillId="34" borderId="1" xfId="2" applyNumberFormat="1" applyFont="1" applyFill="1" applyBorder="1" applyAlignment="1">
      <alignment horizontal="right" vertical="center"/>
    </xf>
    <xf numFmtId="179" fontId="28" fillId="35" borderId="1" xfId="2" applyNumberFormat="1" applyFont="1" applyFill="1" applyBorder="1" applyAlignment="1">
      <alignment horizontal="right" vertical="center"/>
    </xf>
    <xf numFmtId="179" fontId="28" fillId="0" borderId="1" xfId="2" applyNumberFormat="1" applyFont="1" applyBorder="1" applyAlignment="1">
      <alignment horizontal="right" vertical="center"/>
    </xf>
    <xf numFmtId="179" fontId="28" fillId="35" borderId="9" xfId="2" applyNumberFormat="1" applyFont="1" applyFill="1" applyBorder="1" applyAlignment="1">
      <alignment horizontal="right" vertical="center"/>
    </xf>
    <xf numFmtId="0" fontId="39" fillId="0" borderId="1" xfId="0" applyFont="1" applyBorder="1" applyAlignment="1">
      <alignment horizontal="center" vertical="center"/>
    </xf>
    <xf numFmtId="0" fontId="34" fillId="36" borderId="1" xfId="1" applyFont="1" applyFill="1" applyBorder="1" applyAlignment="1">
      <alignment horizontal="center" vertical="center"/>
    </xf>
    <xf numFmtId="41" fontId="34" fillId="36" borderId="1" xfId="2" applyFont="1" applyFill="1" applyBorder="1" applyAlignment="1" applyProtection="1">
      <alignment horizontal="center" vertical="center"/>
    </xf>
    <xf numFmtId="0" fontId="37" fillId="0" borderId="25" xfId="1" applyFont="1" applyBorder="1" applyAlignment="1" applyProtection="1">
      <alignment horizontal="left" vertical="center"/>
      <protection locked="0"/>
    </xf>
    <xf numFmtId="0" fontId="28" fillId="0" borderId="16" xfId="0" applyFont="1" applyBorder="1" applyAlignment="1">
      <alignment horizontal="center" vertical="center"/>
    </xf>
    <xf numFmtId="0" fontId="28" fillId="0" borderId="14" xfId="0" applyFont="1" applyBorder="1" applyAlignment="1">
      <alignment horizontal="center" vertical="center"/>
    </xf>
    <xf numFmtId="0" fontId="28" fillId="0" borderId="9" xfId="0" applyFont="1" applyBorder="1" applyAlignment="1">
      <alignment horizontal="center" vertical="center"/>
    </xf>
    <xf numFmtId="0" fontId="27" fillId="33" borderId="41" xfId="0" applyFont="1" applyFill="1" applyBorder="1" applyAlignment="1">
      <alignment horizontal="center" vertical="center" shrinkToFit="1"/>
    </xf>
    <xf numFmtId="0" fontId="27" fillId="33" borderId="18" xfId="0" applyFont="1" applyFill="1" applyBorder="1" applyAlignment="1">
      <alignment horizontal="center" vertical="center" shrinkToFit="1"/>
    </xf>
    <xf numFmtId="0" fontId="27" fillId="33" borderId="15" xfId="0" applyFont="1" applyFill="1" applyBorder="1" applyAlignment="1">
      <alignment horizontal="center" vertical="center" shrinkToFit="1"/>
    </xf>
    <xf numFmtId="0" fontId="27" fillId="33" borderId="42" xfId="0" applyFont="1" applyFill="1" applyBorder="1" applyAlignment="1">
      <alignment horizontal="center" vertical="center" shrinkToFit="1"/>
    </xf>
    <xf numFmtId="0" fontId="27" fillId="33" borderId="0" xfId="0" applyFont="1" applyFill="1" applyAlignment="1">
      <alignment horizontal="center" vertical="center" shrinkToFit="1"/>
    </xf>
    <xf numFmtId="0" fontId="27" fillId="33" borderId="40" xfId="0" applyFont="1" applyFill="1" applyBorder="1" applyAlignment="1">
      <alignment horizontal="center" vertical="center" shrinkToFit="1"/>
    </xf>
    <xf numFmtId="0" fontId="27" fillId="33" borderId="43" xfId="0" applyFont="1" applyFill="1" applyBorder="1" applyAlignment="1">
      <alignment horizontal="center" vertical="center" shrinkToFit="1"/>
    </xf>
    <xf numFmtId="0" fontId="27" fillId="33" borderId="11" xfId="0" applyFont="1" applyFill="1" applyBorder="1" applyAlignment="1">
      <alignment horizontal="center" vertical="center" shrinkToFit="1"/>
    </xf>
    <xf numFmtId="0" fontId="27" fillId="33" borderId="44" xfId="0" applyFont="1" applyFill="1" applyBorder="1" applyAlignment="1">
      <alignment horizontal="center" vertical="center" shrinkToFit="1"/>
    </xf>
    <xf numFmtId="0" fontId="28" fillId="35" borderId="19" xfId="0" applyFont="1" applyFill="1" applyBorder="1" applyAlignment="1">
      <alignment horizontal="center" vertical="center"/>
    </xf>
    <xf numFmtId="0" fontId="28" fillId="35" borderId="15" xfId="0" applyFont="1" applyFill="1" applyBorder="1" applyAlignment="1">
      <alignment horizontal="center" vertical="center"/>
    </xf>
    <xf numFmtId="0" fontId="28" fillId="35" borderId="39" xfId="0" applyFont="1" applyFill="1" applyBorder="1" applyAlignment="1">
      <alignment horizontal="center" vertical="center"/>
    </xf>
    <xf numFmtId="0" fontId="28" fillId="35" borderId="40" xfId="0" applyFont="1" applyFill="1" applyBorder="1" applyAlignment="1">
      <alignment horizontal="center" vertical="center"/>
    </xf>
    <xf numFmtId="0" fontId="28" fillId="35" borderId="20" xfId="0" applyFont="1" applyFill="1" applyBorder="1" applyAlignment="1">
      <alignment horizontal="center" vertical="center"/>
    </xf>
    <xf numFmtId="0" fontId="28" fillId="35" borderId="21" xfId="0" applyFont="1" applyFill="1" applyBorder="1" applyAlignment="1">
      <alignment horizontal="center" vertical="center"/>
    </xf>
    <xf numFmtId="0" fontId="28" fillId="34" borderId="16" xfId="0" applyFont="1" applyFill="1" applyBorder="1" applyAlignment="1">
      <alignment horizontal="center" vertical="center"/>
    </xf>
    <xf numFmtId="0" fontId="28" fillId="34" borderId="14" xfId="0" applyFont="1" applyFill="1" applyBorder="1" applyAlignment="1">
      <alignment horizontal="center" vertical="center"/>
    </xf>
    <xf numFmtId="0" fontId="28" fillId="34" borderId="9" xfId="0" applyFont="1" applyFill="1" applyBorder="1" applyAlignment="1">
      <alignment horizontal="center" vertical="center"/>
    </xf>
    <xf numFmtId="0" fontId="28" fillId="0" borderId="10" xfId="0" applyFont="1" applyBorder="1" applyAlignment="1">
      <alignment horizontal="center" vertical="center"/>
    </xf>
    <xf numFmtId="0" fontId="28" fillId="0" borderId="4" xfId="0" applyFont="1" applyBorder="1" applyAlignment="1">
      <alignment horizontal="center" vertical="center"/>
    </xf>
    <xf numFmtId="0" fontId="28" fillId="0" borderId="5" xfId="0" applyFont="1" applyBorder="1" applyAlignment="1">
      <alignment horizontal="center" vertical="center"/>
    </xf>
    <xf numFmtId="0" fontId="36" fillId="0" borderId="0" xfId="0" applyFont="1" applyAlignment="1">
      <alignment horizontal="left" vertical="center" wrapText="1"/>
    </xf>
    <xf numFmtId="0" fontId="29" fillId="0" borderId="0" xfId="0" applyFont="1" applyAlignment="1">
      <alignment horizontal="center" vertical="center"/>
    </xf>
    <xf numFmtId="0" fontId="0" fillId="0" borderId="0" xfId="0" applyAlignment="1">
      <alignment horizontal="right" vertical="center" shrinkToFit="1"/>
    </xf>
    <xf numFmtId="0" fontId="27" fillId="33" borderId="13" xfId="0" applyFont="1" applyFill="1" applyBorder="1" applyAlignment="1">
      <alignment horizontal="center" vertical="center" shrinkToFit="1"/>
    </xf>
    <xf numFmtId="0" fontId="27" fillId="33" borderId="26" xfId="0" applyFont="1" applyFill="1" applyBorder="1" applyAlignment="1">
      <alignment horizontal="center" vertical="center" shrinkToFit="1"/>
    </xf>
    <xf numFmtId="0" fontId="27" fillId="33" borderId="27" xfId="0" applyFont="1" applyFill="1" applyBorder="1" applyAlignment="1">
      <alignment horizontal="center" vertical="center" shrinkToFit="1"/>
    </xf>
    <xf numFmtId="0" fontId="27" fillId="33" borderId="9" xfId="0" applyFont="1" applyFill="1" applyBorder="1" applyAlignment="1">
      <alignment horizontal="center" vertical="center" shrinkToFit="1"/>
    </xf>
    <xf numFmtId="41" fontId="27" fillId="33" borderId="27" xfId="2" applyFont="1" applyFill="1" applyBorder="1" applyAlignment="1">
      <alignment horizontal="center" vertical="center" wrapText="1" shrinkToFit="1"/>
    </xf>
    <xf numFmtId="41" fontId="27" fillId="33" borderId="9" xfId="2" applyFont="1" applyFill="1" applyBorder="1" applyAlignment="1">
      <alignment horizontal="center" vertical="center" shrinkToFit="1"/>
    </xf>
    <xf numFmtId="41" fontId="27" fillId="33" borderId="37" xfId="2" applyFont="1" applyFill="1" applyBorder="1" applyAlignment="1">
      <alignment horizontal="center" vertical="center" shrinkToFit="1"/>
    </xf>
    <xf numFmtId="41" fontId="27" fillId="33" borderId="20" xfId="2" applyFont="1" applyFill="1" applyBorder="1" applyAlignment="1">
      <alignment horizontal="center" vertical="center" shrinkToFit="1"/>
    </xf>
    <xf numFmtId="41" fontId="27" fillId="33" borderId="38" xfId="2" applyFont="1" applyFill="1" applyBorder="1" applyAlignment="1">
      <alignment horizontal="center" vertical="center" shrinkToFit="1"/>
    </xf>
    <xf numFmtId="41" fontId="27" fillId="33" borderId="12" xfId="2" applyFont="1" applyFill="1" applyBorder="1" applyAlignment="1">
      <alignment horizontal="center" vertical="center" shrinkToFit="1"/>
    </xf>
    <xf numFmtId="0" fontId="28" fillId="35" borderId="1" xfId="0" applyFont="1" applyFill="1" applyBorder="1" applyAlignment="1">
      <alignment horizontal="center" vertical="center"/>
    </xf>
    <xf numFmtId="0" fontId="28" fillId="0" borderId="16" xfId="0" applyFont="1" applyFill="1" applyBorder="1" applyAlignment="1">
      <alignment horizontal="center" vertical="center"/>
    </xf>
    <xf numFmtId="0" fontId="28" fillId="0" borderId="14" xfId="0" applyFont="1" applyFill="1" applyBorder="1" applyAlignment="1">
      <alignment horizontal="center" vertical="center"/>
    </xf>
    <xf numFmtId="0" fontId="28" fillId="0" borderId="9" xfId="0" applyFont="1" applyFill="1" applyBorder="1" applyAlignment="1">
      <alignment horizontal="center" vertical="center"/>
    </xf>
    <xf numFmtId="0" fontId="27" fillId="0" borderId="0" xfId="0" applyFont="1" applyAlignment="1">
      <alignment vertical="center" shrinkToFit="1"/>
    </xf>
    <xf numFmtId="41" fontId="40" fillId="0" borderId="0" xfId="5" applyNumberFormat="1" applyFont="1" applyBorder="1" applyAlignment="1">
      <alignment horizontal="center" vertical="center"/>
    </xf>
    <xf numFmtId="41" fontId="46" fillId="0" borderId="0" xfId="5" applyNumberFormat="1" applyFont="1" applyAlignment="1">
      <alignment horizontal="right" vertical="center"/>
    </xf>
    <xf numFmtId="41" fontId="47" fillId="38" borderId="51" xfId="5" applyNumberFormat="1" applyFont="1" applyFill="1" applyBorder="1" applyAlignment="1">
      <alignment horizontal="center" vertical="center"/>
    </xf>
    <xf numFmtId="41" fontId="47" fillId="38" borderId="52" xfId="5" applyNumberFormat="1" applyFont="1" applyFill="1" applyBorder="1" applyAlignment="1">
      <alignment horizontal="center" vertical="center"/>
    </xf>
    <xf numFmtId="41" fontId="48" fillId="0" borderId="55" xfId="5" applyNumberFormat="1" applyFont="1" applyBorder="1" applyAlignment="1">
      <alignment horizontal="center" vertical="center"/>
    </xf>
    <xf numFmtId="41" fontId="48" fillId="0" borderId="58" xfId="5" applyNumberFormat="1" applyFont="1" applyBorder="1" applyAlignment="1">
      <alignment horizontal="center" vertical="center"/>
    </xf>
    <xf numFmtId="41" fontId="48" fillId="0" borderId="62" xfId="5" applyNumberFormat="1" applyFont="1" applyBorder="1" applyAlignment="1">
      <alignment horizontal="center" vertical="center"/>
    </xf>
    <xf numFmtId="41" fontId="48" fillId="0" borderId="60" xfId="5" applyNumberFormat="1" applyFont="1" applyBorder="1" applyAlignment="1">
      <alignment horizontal="center" vertical="center"/>
    </xf>
    <xf numFmtId="41" fontId="48" fillId="0" borderId="66" xfId="5" applyNumberFormat="1" applyFont="1" applyBorder="1" applyAlignment="1">
      <alignment horizontal="center" vertical="center"/>
    </xf>
    <xf numFmtId="41" fontId="48" fillId="0" borderId="64" xfId="5" applyNumberFormat="1" applyFont="1" applyBorder="1" applyAlignment="1">
      <alignment horizontal="center" vertical="center"/>
    </xf>
    <xf numFmtId="41" fontId="48" fillId="0" borderId="61" xfId="5" applyNumberFormat="1" applyFont="1" applyBorder="1" applyAlignment="1">
      <alignment horizontal="center" vertical="center"/>
    </xf>
    <xf numFmtId="41" fontId="48" fillId="0" borderId="67" xfId="5" applyNumberFormat="1" applyFont="1" applyBorder="1" applyAlignment="1">
      <alignment horizontal="center" vertical="center"/>
    </xf>
    <xf numFmtId="41" fontId="48" fillId="0" borderId="65" xfId="5" applyNumberFormat="1" applyFont="1" applyBorder="1" applyAlignment="1">
      <alignment horizontal="center" vertical="center"/>
    </xf>
    <xf numFmtId="41" fontId="40" fillId="0" borderId="0" xfId="64" applyNumberFormat="1" applyFont="1" applyAlignment="1">
      <alignment horizontal="center" vertical="center"/>
    </xf>
    <xf numFmtId="0" fontId="50" fillId="0" borderId="17" xfId="0" applyFont="1" applyBorder="1" applyAlignment="1">
      <alignment horizontal="center" vertical="center" wrapText="1"/>
    </xf>
    <xf numFmtId="0" fontId="50" fillId="0" borderId="68" xfId="0" applyFont="1" applyBorder="1" applyAlignment="1">
      <alignment horizontal="center" vertical="center" wrapText="1"/>
    </xf>
    <xf numFmtId="49" fontId="51" fillId="41" borderId="69" xfId="0" applyNumberFormat="1" applyFont="1" applyFill="1" applyBorder="1" applyAlignment="1">
      <alignment horizontal="center" vertical="center" wrapText="1"/>
    </xf>
    <xf numFmtId="49" fontId="51" fillId="41" borderId="24" xfId="0" applyNumberFormat="1" applyFont="1" applyFill="1" applyBorder="1" applyAlignment="1">
      <alignment horizontal="center" vertical="center" wrapText="1"/>
    </xf>
    <xf numFmtId="49" fontId="51" fillId="41" borderId="8" xfId="0" applyNumberFormat="1" applyFont="1" applyFill="1" applyBorder="1" applyAlignment="1">
      <alignment horizontal="center" vertical="center" wrapText="1"/>
    </xf>
    <xf numFmtId="41" fontId="46" fillId="0" borderId="0" xfId="64" applyNumberFormat="1" applyFont="1" applyAlignment="1">
      <alignment horizontal="right" vertical="center"/>
    </xf>
    <xf numFmtId="0" fontId="40" fillId="0" borderId="0" xfId="5" applyFont="1" applyAlignment="1">
      <alignment horizontal="center" vertical="center"/>
    </xf>
    <xf numFmtId="0" fontId="42" fillId="0" borderId="17" xfId="5" applyFont="1" applyBorder="1" applyAlignment="1">
      <alignment horizontal="center" vertical="center"/>
    </xf>
    <xf numFmtId="0" fontId="42" fillId="0" borderId="68" xfId="5" applyFont="1" applyBorder="1" applyAlignment="1">
      <alignment horizontal="center" vertical="center"/>
    </xf>
    <xf numFmtId="0" fontId="42" fillId="0" borderId="71" xfId="5" applyFont="1" applyBorder="1" applyAlignment="1">
      <alignment horizontal="center" vertical="center"/>
    </xf>
    <xf numFmtId="0" fontId="46" fillId="0" borderId="0" xfId="5" applyFont="1" applyAlignment="1">
      <alignment horizontal="right" vertical="center"/>
    </xf>
    <xf numFmtId="41" fontId="47" fillId="42" borderId="74" xfId="63" applyFont="1" applyFill="1" applyBorder="1" applyAlignment="1">
      <alignment horizontal="center" vertical="center"/>
    </xf>
    <xf numFmtId="41" fontId="47" fillId="42" borderId="23" xfId="63" applyFont="1" applyFill="1" applyBorder="1" applyAlignment="1">
      <alignment horizontal="center" vertical="center"/>
    </xf>
    <xf numFmtId="178" fontId="42" fillId="0" borderId="1" xfId="5" applyNumberFormat="1" applyFont="1" applyBorder="1" applyAlignment="1">
      <alignment horizontal="center" vertical="center"/>
    </xf>
    <xf numFmtId="178" fontId="42" fillId="0" borderId="6" xfId="5" applyNumberFormat="1" applyFont="1" applyBorder="1" applyAlignment="1">
      <alignment horizontal="center" vertical="center"/>
    </xf>
    <xf numFmtId="41" fontId="42" fillId="44" borderId="1" xfId="63" applyFont="1" applyFill="1" applyBorder="1" applyAlignment="1">
      <alignment horizontal="center" vertical="center"/>
    </xf>
    <xf numFmtId="41" fontId="42" fillId="0" borderId="10" xfId="63" applyFont="1" applyBorder="1" applyAlignment="1">
      <alignment horizontal="center" vertical="center" wrapText="1"/>
    </xf>
    <xf numFmtId="41" fontId="42" fillId="0" borderId="4" xfId="63" applyFont="1" applyBorder="1" applyAlignment="1">
      <alignment horizontal="center" vertical="center"/>
    </xf>
    <xf numFmtId="41" fontId="42" fillId="44" borderId="22" xfId="63" applyFont="1" applyFill="1" applyBorder="1" applyAlignment="1">
      <alignment horizontal="center" vertical="center"/>
    </xf>
    <xf numFmtId="41" fontId="42" fillId="44" borderId="23" xfId="63" applyFont="1" applyFill="1" applyBorder="1" applyAlignment="1">
      <alignment horizontal="center" vertical="center"/>
    </xf>
    <xf numFmtId="41" fontId="42" fillId="0" borderId="10" xfId="63" applyFont="1" applyBorder="1" applyAlignment="1">
      <alignment horizontal="center" vertical="center"/>
    </xf>
    <xf numFmtId="41" fontId="42" fillId="0" borderId="76" xfId="63" applyFont="1" applyBorder="1" applyAlignment="1">
      <alignment horizontal="center" vertical="center"/>
    </xf>
    <xf numFmtId="0" fontId="55" fillId="0" borderId="0" xfId="5" applyFont="1" applyAlignment="1">
      <alignment horizontal="left" vertical="center"/>
    </xf>
    <xf numFmtId="41" fontId="47" fillId="37" borderId="13" xfId="63" applyFont="1" applyFill="1" applyBorder="1" applyAlignment="1">
      <alignment horizontal="center" vertical="center"/>
    </xf>
    <xf numFmtId="41" fontId="47" fillId="37" borderId="26" xfId="63" applyFont="1" applyFill="1" applyBorder="1" applyAlignment="1">
      <alignment horizontal="center" vertical="center"/>
    </xf>
    <xf numFmtId="41" fontId="47" fillId="43" borderId="2" xfId="63" applyFont="1" applyFill="1" applyBorder="1" applyAlignment="1">
      <alignment horizontal="center" vertical="center"/>
    </xf>
    <xf numFmtId="41" fontId="47" fillId="43" borderId="1" xfId="63" applyFont="1" applyFill="1" applyBorder="1" applyAlignment="1">
      <alignment horizontal="center" vertical="center"/>
    </xf>
    <xf numFmtId="41" fontId="56" fillId="0" borderId="16" xfId="5" applyNumberFormat="1" applyFont="1" applyBorder="1" applyAlignment="1">
      <alignment horizontal="center" vertical="center"/>
    </xf>
    <xf numFmtId="41" fontId="56" fillId="0" borderId="14" xfId="5" applyNumberFormat="1" applyFont="1" applyBorder="1" applyAlignment="1">
      <alignment horizontal="center" vertical="center"/>
    </xf>
    <xf numFmtId="41" fontId="56" fillId="0" borderId="77" xfId="5" applyNumberFormat="1" applyFont="1" applyBorder="1" applyAlignment="1">
      <alignment horizontal="center" vertical="center"/>
    </xf>
    <xf numFmtId="0" fontId="48" fillId="0" borderId="17" xfId="5" applyFont="1" applyBorder="1" applyAlignment="1">
      <alignment horizontal="center" vertical="center"/>
    </xf>
    <xf numFmtId="0" fontId="48" fillId="0" borderId="68" xfId="5" applyFont="1" applyBorder="1" applyAlignment="1">
      <alignment horizontal="center" vertical="center"/>
    </xf>
    <xf numFmtId="0" fontId="48" fillId="0" borderId="71" xfId="5" applyFont="1" applyBorder="1" applyAlignment="1">
      <alignment horizontal="center" vertical="center"/>
    </xf>
    <xf numFmtId="41" fontId="42" fillId="0" borderId="2" xfId="63" applyFont="1" applyBorder="1" applyAlignment="1">
      <alignment horizontal="center" vertical="center"/>
    </xf>
  </cellXfs>
  <cellStyles count="66">
    <cellStyle name="20% - 강조색1 2" xfId="12"/>
    <cellStyle name="20% - 강조색2 2" xfId="13"/>
    <cellStyle name="20% - 강조색3 2" xfId="14"/>
    <cellStyle name="20% - 강조색4 2" xfId="15"/>
    <cellStyle name="20% - 강조색5 2" xfId="16"/>
    <cellStyle name="20% - 강조색6 2" xfId="17"/>
    <cellStyle name="40% - 강조색1 2" xfId="18"/>
    <cellStyle name="40% - 강조색2 2" xfId="19"/>
    <cellStyle name="40% - 강조색3 2" xfId="20"/>
    <cellStyle name="40% - 강조색4 2" xfId="21"/>
    <cellStyle name="40% - 강조색5 2" xfId="22"/>
    <cellStyle name="40% - 강조색6 2" xfId="23"/>
    <cellStyle name="60% - 강조색1 2" xfId="24"/>
    <cellStyle name="60% - 강조색2 2" xfId="25"/>
    <cellStyle name="60% - 강조색3 2" xfId="26"/>
    <cellStyle name="60% - 강조색4 2" xfId="27"/>
    <cellStyle name="60% - 강조색5 2" xfId="28"/>
    <cellStyle name="60% - 강조색6 2" xfId="29"/>
    <cellStyle name="S2 2" xfId="9"/>
    <cellStyle name="S4 2" xfId="10"/>
    <cellStyle name="강조색1 2" xfId="30"/>
    <cellStyle name="강조색2 2" xfId="31"/>
    <cellStyle name="강조색3 2" xfId="32"/>
    <cellStyle name="강조색4 2" xfId="33"/>
    <cellStyle name="강조색5 2" xfId="34"/>
    <cellStyle name="강조색6 2" xfId="35"/>
    <cellStyle name="경고문 2" xfId="36"/>
    <cellStyle name="계산 2" xfId="37"/>
    <cellStyle name="나쁨 2" xfId="38"/>
    <cellStyle name="메모 2" xfId="39"/>
    <cellStyle name="백분율 2" xfId="3"/>
    <cellStyle name="보통 2" xfId="40"/>
    <cellStyle name="설명 텍스트 2" xfId="41"/>
    <cellStyle name="셀 확인 2" xfId="42"/>
    <cellStyle name="쉼표 [0] 2" xfId="2"/>
    <cellStyle name="쉼표 [0] 2 2" xfId="43"/>
    <cellStyle name="쉼표 [0] 2 3" xfId="44"/>
    <cellStyle name="쉼표 [0] 2 4" xfId="45"/>
    <cellStyle name="쉼표 [0] 3" xfId="7"/>
    <cellStyle name="쉼표 [0] 3 2" xfId="46"/>
    <cellStyle name="쉼표 [0] 3 2 2 2" xfId="63"/>
    <cellStyle name="쉼표 [0] 4" xfId="6"/>
    <cellStyle name="쉼표 [0] 5" xfId="47"/>
    <cellStyle name="연결된 셀 2" xfId="48"/>
    <cellStyle name="요약 2" xfId="49"/>
    <cellStyle name="입력 2" xfId="50"/>
    <cellStyle name="제목 1 2" xfId="51"/>
    <cellStyle name="제목 2 2" xfId="52"/>
    <cellStyle name="제목 3 2" xfId="53"/>
    <cellStyle name="제목 4 2" xfId="54"/>
    <cellStyle name="제목 5" xfId="55"/>
    <cellStyle name="좋음 2" xfId="56"/>
    <cellStyle name="출력 2" xfId="57"/>
    <cellStyle name="표준" xfId="0" builtinId="0"/>
    <cellStyle name="표준 11" xfId="65"/>
    <cellStyle name="표준 2" xfId="1"/>
    <cellStyle name="표준 2 2" xfId="4"/>
    <cellStyle name="표준 2 3" xfId="11"/>
    <cellStyle name="표준 2 4" xfId="60"/>
    <cellStyle name="표준 23" xfId="61"/>
    <cellStyle name="표준 3" xfId="8"/>
    <cellStyle name="표준 4" xfId="5"/>
    <cellStyle name="표준 4 2" xfId="62"/>
    <cellStyle name="표준 4_2010년_세입(1).세출_결산서(구리복지관)" xfId="64"/>
    <cellStyle name="표준 5" xfId="58"/>
    <cellStyle name="표준 6" xfId="59"/>
  </cellStyles>
  <dxfs count="0"/>
  <tableStyles count="0" defaultTableStyle="TableStyleMedium9" defaultPivotStyle="PivotStyleLight16"/>
  <colors>
    <mruColors>
      <color rgb="FFFFFFCC"/>
      <color rgb="FFFFFF99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3"/>
  <sheetViews>
    <sheetView workbookViewId="0">
      <selection sqref="A1:P33"/>
    </sheetView>
  </sheetViews>
  <sheetFormatPr defaultRowHeight="16.5" x14ac:dyDescent="0.3"/>
  <sheetData>
    <row r="1" spans="1:16" x14ac:dyDescent="0.3">
      <c r="A1" s="167" t="s">
        <v>81</v>
      </c>
      <c r="B1" s="167"/>
      <c r="C1" s="167"/>
      <c r="D1" s="167"/>
      <c r="E1" s="167"/>
      <c r="F1" s="167"/>
      <c r="G1" s="167"/>
      <c r="H1" s="167"/>
      <c r="I1" s="167"/>
      <c r="J1" s="167"/>
      <c r="K1" s="167"/>
      <c r="L1" s="167"/>
      <c r="M1" s="167"/>
      <c r="N1" s="167"/>
      <c r="O1" s="167"/>
      <c r="P1" s="167"/>
    </row>
    <row r="2" spans="1:16" x14ac:dyDescent="0.3">
      <c r="A2" s="167"/>
      <c r="B2" s="167"/>
      <c r="C2" s="167"/>
      <c r="D2" s="167"/>
      <c r="E2" s="167"/>
      <c r="F2" s="167"/>
      <c r="G2" s="167"/>
      <c r="H2" s="167"/>
      <c r="I2" s="167"/>
      <c r="J2" s="167"/>
      <c r="K2" s="167"/>
      <c r="L2" s="167"/>
      <c r="M2" s="167"/>
      <c r="N2" s="167"/>
      <c r="O2" s="167"/>
      <c r="P2" s="167"/>
    </row>
    <row r="3" spans="1:16" x14ac:dyDescent="0.3">
      <c r="A3" s="167"/>
      <c r="B3" s="167"/>
      <c r="C3" s="167"/>
      <c r="D3" s="167"/>
      <c r="E3" s="167"/>
      <c r="F3" s="167"/>
      <c r="G3" s="167"/>
      <c r="H3" s="167"/>
      <c r="I3" s="167"/>
      <c r="J3" s="167"/>
      <c r="K3" s="167"/>
      <c r="L3" s="167"/>
      <c r="M3" s="167"/>
      <c r="N3" s="167"/>
      <c r="O3" s="167"/>
      <c r="P3" s="167"/>
    </row>
    <row r="4" spans="1:16" x14ac:dyDescent="0.3">
      <c r="A4" s="167"/>
      <c r="B4" s="167"/>
      <c r="C4" s="167"/>
      <c r="D4" s="167"/>
      <c r="E4" s="167"/>
      <c r="F4" s="167"/>
      <c r="G4" s="167"/>
      <c r="H4" s="167"/>
      <c r="I4" s="167"/>
      <c r="J4" s="167"/>
      <c r="K4" s="167"/>
      <c r="L4" s="167"/>
      <c r="M4" s="167"/>
      <c r="N4" s="167"/>
      <c r="O4" s="167"/>
      <c r="P4" s="167"/>
    </row>
    <row r="5" spans="1:16" x14ac:dyDescent="0.3">
      <c r="A5" s="167"/>
      <c r="B5" s="167"/>
      <c r="C5" s="167"/>
      <c r="D5" s="167"/>
      <c r="E5" s="167"/>
      <c r="F5" s="167"/>
      <c r="G5" s="167"/>
      <c r="H5" s="167"/>
      <c r="I5" s="167"/>
      <c r="J5" s="167"/>
      <c r="K5" s="167"/>
      <c r="L5" s="167"/>
      <c r="M5" s="167"/>
      <c r="N5" s="167"/>
      <c r="O5" s="167"/>
      <c r="P5" s="167"/>
    </row>
    <row r="6" spans="1:16" x14ac:dyDescent="0.3">
      <c r="A6" s="167"/>
      <c r="B6" s="167"/>
      <c r="C6" s="167"/>
      <c r="D6" s="167"/>
      <c r="E6" s="167"/>
      <c r="F6" s="167"/>
      <c r="G6" s="167"/>
      <c r="H6" s="167"/>
      <c r="I6" s="167"/>
      <c r="J6" s="167"/>
      <c r="K6" s="167"/>
      <c r="L6" s="167"/>
      <c r="M6" s="167"/>
      <c r="N6" s="167"/>
      <c r="O6" s="167"/>
      <c r="P6" s="167"/>
    </row>
    <row r="7" spans="1:16" x14ac:dyDescent="0.3">
      <c r="A7" s="167"/>
      <c r="B7" s="167"/>
      <c r="C7" s="167"/>
      <c r="D7" s="167"/>
      <c r="E7" s="167"/>
      <c r="F7" s="167"/>
      <c r="G7" s="167"/>
      <c r="H7" s="167"/>
      <c r="I7" s="167"/>
      <c r="J7" s="167"/>
      <c r="K7" s="167"/>
      <c r="L7" s="167"/>
      <c r="M7" s="167"/>
      <c r="N7" s="167"/>
      <c r="O7" s="167"/>
      <c r="P7" s="167"/>
    </row>
    <row r="8" spans="1:16" x14ac:dyDescent="0.3">
      <c r="A8" s="167"/>
      <c r="B8" s="167"/>
      <c r="C8" s="167"/>
      <c r="D8" s="167"/>
      <c r="E8" s="167"/>
      <c r="F8" s="167"/>
      <c r="G8" s="167"/>
      <c r="H8" s="167"/>
      <c r="I8" s="167"/>
      <c r="J8" s="167"/>
      <c r="K8" s="167"/>
      <c r="L8" s="167"/>
      <c r="M8" s="167"/>
      <c r="N8" s="167"/>
      <c r="O8" s="167"/>
      <c r="P8" s="167"/>
    </row>
    <row r="9" spans="1:16" x14ac:dyDescent="0.3">
      <c r="A9" s="167"/>
      <c r="B9" s="167"/>
      <c r="C9" s="167"/>
      <c r="D9" s="167"/>
      <c r="E9" s="167"/>
      <c r="F9" s="167"/>
      <c r="G9" s="167"/>
      <c r="H9" s="167"/>
      <c r="I9" s="167"/>
      <c r="J9" s="167"/>
      <c r="K9" s="167"/>
      <c r="L9" s="167"/>
      <c r="M9" s="167"/>
      <c r="N9" s="167"/>
      <c r="O9" s="167"/>
      <c r="P9" s="167"/>
    </row>
    <row r="10" spans="1:16" x14ac:dyDescent="0.3">
      <c r="A10" s="167"/>
      <c r="B10" s="167"/>
      <c r="C10" s="167"/>
      <c r="D10" s="167"/>
      <c r="E10" s="167"/>
      <c r="F10" s="167"/>
      <c r="G10" s="167"/>
      <c r="H10" s="167"/>
      <c r="I10" s="167"/>
      <c r="J10" s="167"/>
      <c r="K10" s="167"/>
      <c r="L10" s="167"/>
      <c r="M10" s="167"/>
      <c r="N10" s="167"/>
      <c r="O10" s="167"/>
      <c r="P10" s="167"/>
    </row>
    <row r="11" spans="1:16" x14ac:dyDescent="0.3">
      <c r="A11" s="167"/>
      <c r="B11" s="167"/>
      <c r="C11" s="167"/>
      <c r="D11" s="167"/>
      <c r="E11" s="167"/>
      <c r="F11" s="167"/>
      <c r="G11" s="167"/>
      <c r="H11" s="167"/>
      <c r="I11" s="167"/>
      <c r="J11" s="167"/>
      <c r="K11" s="167"/>
      <c r="L11" s="167"/>
      <c r="M11" s="167"/>
      <c r="N11" s="167"/>
      <c r="O11" s="167"/>
      <c r="P11" s="167"/>
    </row>
    <row r="12" spans="1:16" x14ac:dyDescent="0.3">
      <c r="A12" s="167"/>
      <c r="B12" s="167"/>
      <c r="C12" s="167"/>
      <c r="D12" s="167"/>
      <c r="E12" s="167"/>
      <c r="F12" s="167"/>
      <c r="G12" s="167"/>
      <c r="H12" s="167"/>
      <c r="I12" s="167"/>
      <c r="J12" s="167"/>
      <c r="K12" s="167"/>
      <c r="L12" s="167"/>
      <c r="M12" s="167"/>
      <c r="N12" s="167"/>
      <c r="O12" s="167"/>
      <c r="P12" s="167"/>
    </row>
    <row r="13" spans="1:16" x14ac:dyDescent="0.3">
      <c r="A13" s="167"/>
      <c r="B13" s="167"/>
      <c r="C13" s="167"/>
      <c r="D13" s="167"/>
      <c r="E13" s="167"/>
      <c r="F13" s="167"/>
      <c r="G13" s="167"/>
      <c r="H13" s="167"/>
      <c r="I13" s="167"/>
      <c r="J13" s="167"/>
      <c r="K13" s="167"/>
      <c r="L13" s="167"/>
      <c r="M13" s="167"/>
      <c r="N13" s="167"/>
      <c r="O13" s="167"/>
      <c r="P13" s="167"/>
    </row>
    <row r="14" spans="1:16" x14ac:dyDescent="0.3">
      <c r="A14" s="167"/>
      <c r="B14" s="167"/>
      <c r="C14" s="167"/>
      <c r="D14" s="167"/>
      <c r="E14" s="167"/>
      <c r="F14" s="167"/>
      <c r="G14" s="167"/>
      <c r="H14" s="167"/>
      <c r="I14" s="167"/>
      <c r="J14" s="167"/>
      <c r="K14" s="167"/>
      <c r="L14" s="167"/>
      <c r="M14" s="167"/>
      <c r="N14" s="167"/>
      <c r="O14" s="167"/>
      <c r="P14" s="167"/>
    </row>
    <row r="15" spans="1:16" x14ac:dyDescent="0.3">
      <c r="A15" s="167"/>
      <c r="B15" s="167"/>
      <c r="C15" s="167"/>
      <c r="D15" s="167"/>
      <c r="E15" s="167"/>
      <c r="F15" s="167"/>
      <c r="G15" s="167"/>
      <c r="H15" s="167"/>
      <c r="I15" s="167"/>
      <c r="J15" s="167"/>
      <c r="K15" s="167"/>
      <c r="L15" s="167"/>
      <c r="M15" s="167"/>
      <c r="N15" s="167"/>
      <c r="O15" s="167"/>
      <c r="P15" s="167"/>
    </row>
    <row r="16" spans="1:16" x14ac:dyDescent="0.3">
      <c r="A16" s="167"/>
      <c r="B16" s="167"/>
      <c r="C16" s="167"/>
      <c r="D16" s="167"/>
      <c r="E16" s="167"/>
      <c r="F16" s="167"/>
      <c r="G16" s="167"/>
      <c r="H16" s="167"/>
      <c r="I16" s="167"/>
      <c r="J16" s="167"/>
      <c r="K16" s="167"/>
      <c r="L16" s="167"/>
      <c r="M16" s="167"/>
      <c r="N16" s="167"/>
      <c r="O16" s="167"/>
      <c r="P16" s="167"/>
    </row>
    <row r="17" spans="1:16" x14ac:dyDescent="0.3">
      <c r="A17" s="167"/>
      <c r="B17" s="167"/>
      <c r="C17" s="167"/>
      <c r="D17" s="167"/>
      <c r="E17" s="167"/>
      <c r="F17" s="167"/>
      <c r="G17" s="167"/>
      <c r="H17" s="167"/>
      <c r="I17" s="167"/>
      <c r="J17" s="167"/>
      <c r="K17" s="167"/>
      <c r="L17" s="167"/>
      <c r="M17" s="167"/>
      <c r="N17" s="167"/>
      <c r="O17" s="167"/>
      <c r="P17" s="167"/>
    </row>
    <row r="18" spans="1:16" x14ac:dyDescent="0.3">
      <c r="A18" s="167"/>
      <c r="B18" s="167"/>
      <c r="C18" s="167"/>
      <c r="D18" s="167"/>
      <c r="E18" s="167"/>
      <c r="F18" s="167"/>
      <c r="G18" s="167"/>
      <c r="H18" s="167"/>
      <c r="I18" s="167"/>
      <c r="J18" s="167"/>
      <c r="K18" s="167"/>
      <c r="L18" s="167"/>
      <c r="M18" s="167"/>
      <c r="N18" s="167"/>
      <c r="O18" s="167"/>
      <c r="P18" s="167"/>
    </row>
    <row r="19" spans="1:16" x14ac:dyDescent="0.3">
      <c r="A19" s="167"/>
      <c r="B19" s="167"/>
      <c r="C19" s="167"/>
      <c r="D19" s="167"/>
      <c r="E19" s="167"/>
      <c r="F19" s="167"/>
      <c r="G19" s="167"/>
      <c r="H19" s="167"/>
      <c r="I19" s="167"/>
      <c r="J19" s="167"/>
      <c r="K19" s="167"/>
      <c r="L19" s="167"/>
      <c r="M19" s="167"/>
      <c r="N19" s="167"/>
      <c r="O19" s="167"/>
      <c r="P19" s="167"/>
    </row>
    <row r="20" spans="1:16" x14ac:dyDescent="0.3">
      <c r="A20" s="167"/>
      <c r="B20" s="167"/>
      <c r="C20" s="167"/>
      <c r="D20" s="167"/>
      <c r="E20" s="167"/>
      <c r="F20" s="167"/>
      <c r="G20" s="167"/>
      <c r="H20" s="167"/>
      <c r="I20" s="167"/>
      <c r="J20" s="167"/>
      <c r="K20" s="167"/>
      <c r="L20" s="167"/>
      <c r="M20" s="167"/>
      <c r="N20" s="167"/>
      <c r="O20" s="167"/>
      <c r="P20" s="167"/>
    </row>
    <row r="21" spans="1:16" x14ac:dyDescent="0.3">
      <c r="A21" s="167"/>
      <c r="B21" s="167"/>
      <c r="C21" s="167"/>
      <c r="D21" s="167"/>
      <c r="E21" s="167"/>
      <c r="F21" s="167"/>
      <c r="G21" s="167"/>
      <c r="H21" s="167"/>
      <c r="I21" s="167"/>
      <c r="J21" s="167"/>
      <c r="K21" s="167"/>
      <c r="L21" s="167"/>
      <c r="M21" s="167"/>
      <c r="N21" s="167"/>
      <c r="O21" s="167"/>
      <c r="P21" s="167"/>
    </row>
    <row r="22" spans="1:16" x14ac:dyDescent="0.3">
      <c r="A22" s="167"/>
      <c r="B22" s="167"/>
      <c r="C22" s="167"/>
      <c r="D22" s="167"/>
      <c r="E22" s="167"/>
      <c r="F22" s="167"/>
      <c r="G22" s="167"/>
      <c r="H22" s="167"/>
      <c r="I22" s="167"/>
      <c r="J22" s="167"/>
      <c r="K22" s="167"/>
      <c r="L22" s="167"/>
      <c r="M22" s="167"/>
      <c r="N22" s="167"/>
      <c r="O22" s="167"/>
      <c r="P22" s="167"/>
    </row>
    <row r="23" spans="1:16" x14ac:dyDescent="0.3">
      <c r="A23" s="167"/>
      <c r="B23" s="167"/>
      <c r="C23" s="167"/>
      <c r="D23" s="167"/>
      <c r="E23" s="167"/>
      <c r="F23" s="167"/>
      <c r="G23" s="167"/>
      <c r="H23" s="167"/>
      <c r="I23" s="167"/>
      <c r="J23" s="167"/>
      <c r="K23" s="167"/>
      <c r="L23" s="167"/>
      <c r="M23" s="167"/>
      <c r="N23" s="167"/>
      <c r="O23" s="167"/>
      <c r="P23" s="167"/>
    </row>
    <row r="24" spans="1:16" x14ac:dyDescent="0.3">
      <c r="A24" s="167"/>
      <c r="B24" s="167"/>
      <c r="C24" s="167"/>
      <c r="D24" s="167"/>
      <c r="E24" s="167"/>
      <c r="F24" s="167"/>
      <c r="G24" s="167"/>
      <c r="H24" s="167"/>
      <c r="I24" s="167"/>
      <c r="J24" s="167"/>
      <c r="K24" s="167"/>
      <c r="L24" s="167"/>
      <c r="M24" s="167"/>
      <c r="N24" s="167"/>
      <c r="O24" s="167"/>
      <c r="P24" s="167"/>
    </row>
    <row r="25" spans="1:16" x14ac:dyDescent="0.3">
      <c r="A25" s="167"/>
      <c r="B25" s="167"/>
      <c r="C25" s="167"/>
      <c r="D25" s="167"/>
      <c r="E25" s="167"/>
      <c r="F25" s="167"/>
      <c r="G25" s="167"/>
      <c r="H25" s="167"/>
      <c r="I25" s="167"/>
      <c r="J25" s="167"/>
      <c r="K25" s="167"/>
      <c r="L25" s="167"/>
      <c r="M25" s="167"/>
      <c r="N25" s="167"/>
      <c r="O25" s="167"/>
      <c r="P25" s="167"/>
    </row>
    <row r="26" spans="1:16" x14ac:dyDescent="0.3">
      <c r="A26" s="167"/>
      <c r="B26" s="167"/>
      <c r="C26" s="167"/>
      <c r="D26" s="167"/>
      <c r="E26" s="167"/>
      <c r="F26" s="167"/>
      <c r="G26" s="167"/>
      <c r="H26" s="167"/>
      <c r="I26" s="167"/>
      <c r="J26" s="167"/>
      <c r="K26" s="167"/>
      <c r="L26" s="167"/>
      <c r="M26" s="167"/>
      <c r="N26" s="167"/>
      <c r="O26" s="167"/>
      <c r="P26" s="167"/>
    </row>
    <row r="27" spans="1:16" x14ac:dyDescent="0.3">
      <c r="A27" s="167"/>
      <c r="B27" s="167"/>
      <c r="C27" s="167"/>
      <c r="D27" s="167"/>
      <c r="E27" s="167"/>
      <c r="F27" s="167"/>
      <c r="G27" s="167"/>
      <c r="H27" s="167"/>
      <c r="I27" s="167"/>
      <c r="J27" s="167"/>
      <c r="K27" s="167"/>
      <c r="L27" s="167"/>
      <c r="M27" s="167"/>
      <c r="N27" s="167"/>
      <c r="O27" s="167"/>
      <c r="P27" s="167"/>
    </row>
    <row r="28" spans="1:16" x14ac:dyDescent="0.3">
      <c r="A28" s="167"/>
      <c r="B28" s="167"/>
      <c r="C28" s="167"/>
      <c r="D28" s="167"/>
      <c r="E28" s="167"/>
      <c r="F28" s="167"/>
      <c r="G28" s="167"/>
      <c r="H28" s="167"/>
      <c r="I28" s="167"/>
      <c r="J28" s="167"/>
      <c r="K28" s="167"/>
      <c r="L28" s="167"/>
      <c r="M28" s="167"/>
      <c r="N28" s="167"/>
      <c r="O28" s="167"/>
      <c r="P28" s="167"/>
    </row>
    <row r="29" spans="1:16" x14ac:dyDescent="0.3">
      <c r="A29" s="167"/>
      <c r="B29" s="167"/>
      <c r="C29" s="167"/>
      <c r="D29" s="167"/>
      <c r="E29" s="167"/>
      <c r="F29" s="167"/>
      <c r="G29" s="167"/>
      <c r="H29" s="167"/>
      <c r="I29" s="167"/>
      <c r="J29" s="167"/>
      <c r="K29" s="167"/>
      <c r="L29" s="167"/>
      <c r="M29" s="167"/>
      <c r="N29" s="167"/>
      <c r="O29" s="167"/>
      <c r="P29" s="167"/>
    </row>
    <row r="30" spans="1:16" x14ac:dyDescent="0.3">
      <c r="A30" s="167"/>
      <c r="B30" s="167"/>
      <c r="C30" s="167"/>
      <c r="D30" s="167"/>
      <c r="E30" s="167"/>
      <c r="F30" s="167"/>
      <c r="G30" s="167"/>
      <c r="H30" s="167"/>
      <c r="I30" s="167"/>
      <c r="J30" s="167"/>
      <c r="K30" s="167"/>
      <c r="L30" s="167"/>
      <c r="M30" s="167"/>
      <c r="N30" s="167"/>
      <c r="O30" s="167"/>
      <c r="P30" s="167"/>
    </row>
    <row r="31" spans="1:16" x14ac:dyDescent="0.3">
      <c r="A31" s="167"/>
      <c r="B31" s="167"/>
      <c r="C31" s="167"/>
      <c r="D31" s="167"/>
      <c r="E31" s="167"/>
      <c r="F31" s="167"/>
      <c r="G31" s="167"/>
      <c r="H31" s="167"/>
      <c r="I31" s="167"/>
      <c r="J31" s="167"/>
      <c r="K31" s="167"/>
      <c r="L31" s="167"/>
      <c r="M31" s="167"/>
      <c r="N31" s="167"/>
      <c r="O31" s="167"/>
      <c r="P31" s="167"/>
    </row>
    <row r="32" spans="1:16" x14ac:dyDescent="0.3">
      <c r="A32" s="167"/>
      <c r="B32" s="167"/>
      <c r="C32" s="167"/>
      <c r="D32" s="167"/>
      <c r="E32" s="167"/>
      <c r="F32" s="167"/>
      <c r="G32" s="167"/>
      <c r="H32" s="167"/>
      <c r="I32" s="167"/>
      <c r="J32" s="167"/>
      <c r="K32" s="167"/>
      <c r="L32" s="167"/>
      <c r="M32" s="167"/>
      <c r="N32" s="167"/>
      <c r="O32" s="167"/>
      <c r="P32" s="167"/>
    </row>
    <row r="33" spans="1:16" x14ac:dyDescent="0.3">
      <c r="A33" s="167"/>
      <c r="B33" s="167"/>
      <c r="C33" s="167"/>
      <c r="D33" s="167"/>
      <c r="E33" s="167"/>
      <c r="F33" s="167"/>
      <c r="G33" s="167"/>
      <c r="H33" s="167"/>
      <c r="I33" s="167"/>
      <c r="J33" s="167"/>
      <c r="K33" s="167"/>
      <c r="L33" s="167"/>
      <c r="M33" s="167"/>
      <c r="N33" s="167"/>
      <c r="O33" s="167"/>
      <c r="P33" s="167"/>
    </row>
  </sheetData>
  <mergeCells count="1">
    <mergeCell ref="A1:P33"/>
  </mergeCells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J26"/>
  <sheetViews>
    <sheetView workbookViewId="0">
      <selection activeCell="F19" sqref="F19"/>
    </sheetView>
  </sheetViews>
  <sheetFormatPr defaultRowHeight="16.5" x14ac:dyDescent="0.3"/>
  <cols>
    <col min="1" max="1" width="15.5" customWidth="1"/>
    <col min="2" max="4" width="15" customWidth="1"/>
    <col min="5" max="5" width="15.75" customWidth="1"/>
    <col min="6" max="8" width="15" customWidth="1"/>
    <col min="9" max="9" width="3.125" customWidth="1"/>
    <col min="10" max="10" width="15.5" customWidth="1"/>
  </cols>
  <sheetData>
    <row r="1" spans="1:10" x14ac:dyDescent="0.3">
      <c r="A1" s="47" t="s">
        <v>59</v>
      </c>
      <c r="B1" s="48"/>
      <c r="C1" s="48"/>
      <c r="D1" s="48"/>
      <c r="E1" s="48"/>
      <c r="F1" s="48"/>
      <c r="G1" s="48"/>
      <c r="H1" s="48"/>
      <c r="I1" s="49"/>
      <c r="J1" s="2"/>
    </row>
    <row r="2" spans="1:10" x14ac:dyDescent="0.3">
      <c r="A2" s="50" t="s">
        <v>71</v>
      </c>
      <c r="B2" s="48"/>
      <c r="C2" s="48"/>
      <c r="D2" s="48"/>
      <c r="E2" s="48"/>
      <c r="F2" s="48"/>
      <c r="G2" s="48"/>
      <c r="H2" s="48"/>
      <c r="I2" s="49"/>
      <c r="J2" s="2"/>
    </row>
    <row r="3" spans="1:10" x14ac:dyDescent="0.3">
      <c r="A3" s="51" t="s">
        <v>70</v>
      </c>
      <c r="B3" s="48"/>
      <c r="C3" s="48"/>
      <c r="D3" s="48"/>
      <c r="E3" s="48"/>
      <c r="F3" s="48"/>
      <c r="G3" s="48"/>
      <c r="H3" s="48"/>
      <c r="I3" s="49"/>
      <c r="J3" s="2"/>
    </row>
    <row r="4" spans="1:10" x14ac:dyDescent="0.3">
      <c r="A4" s="51" t="s">
        <v>72</v>
      </c>
      <c r="B4" s="48"/>
      <c r="C4" s="48"/>
      <c r="D4" s="48"/>
      <c r="E4" s="48"/>
      <c r="F4" s="48"/>
      <c r="G4" s="48"/>
      <c r="H4" s="48"/>
      <c r="I4" s="49"/>
      <c r="J4" s="2"/>
    </row>
    <row r="5" spans="1:10" x14ac:dyDescent="0.3">
      <c r="A5" s="51" t="s">
        <v>80</v>
      </c>
      <c r="B5" s="48"/>
      <c r="C5" s="48"/>
      <c r="D5" s="48"/>
      <c r="E5" s="48"/>
      <c r="F5" s="48"/>
      <c r="G5" s="48"/>
      <c r="H5" s="48"/>
      <c r="I5" s="49"/>
      <c r="J5" s="2"/>
    </row>
    <row r="6" spans="1:10" x14ac:dyDescent="0.3">
      <c r="A6" s="51"/>
      <c r="B6" s="48"/>
      <c r="C6" s="48"/>
      <c r="D6" s="48"/>
      <c r="E6" s="48"/>
      <c r="F6" s="48"/>
      <c r="G6" s="48"/>
      <c r="H6" s="48"/>
      <c r="I6" s="49"/>
      <c r="J6" s="2"/>
    </row>
    <row r="7" spans="1:10" ht="24" customHeight="1" x14ac:dyDescent="0.3">
      <c r="A7" s="52" t="s">
        <v>76</v>
      </c>
      <c r="B7" s="48"/>
      <c r="C7" s="48"/>
      <c r="D7" s="48"/>
      <c r="E7" s="48"/>
      <c r="F7" s="48"/>
      <c r="G7" s="48"/>
      <c r="H7" s="48"/>
      <c r="I7" s="49"/>
      <c r="J7" s="2"/>
    </row>
    <row r="8" spans="1:10" x14ac:dyDescent="0.3">
      <c r="A8" s="1"/>
      <c r="B8" s="48"/>
      <c r="C8" s="48"/>
      <c r="D8" s="48"/>
      <c r="E8" s="48"/>
      <c r="F8" s="48"/>
      <c r="G8" s="48"/>
      <c r="H8" s="48"/>
      <c r="I8" s="49"/>
      <c r="J8" s="2"/>
    </row>
    <row r="9" spans="1:10" ht="30" customHeight="1" x14ac:dyDescent="0.3">
      <c r="A9" s="170" t="s">
        <v>75</v>
      </c>
      <c r="B9" s="170"/>
      <c r="C9" s="170"/>
      <c r="D9" s="170"/>
      <c r="E9" s="48"/>
      <c r="F9" s="48"/>
      <c r="G9" s="48"/>
      <c r="H9" s="53" t="s">
        <v>3</v>
      </c>
      <c r="I9" s="49"/>
      <c r="J9" s="2"/>
    </row>
    <row r="10" spans="1:10" ht="20.25" customHeight="1" x14ac:dyDescent="0.3">
      <c r="A10" s="168" t="s">
        <v>28</v>
      </c>
      <c r="B10" s="169" t="s">
        <v>4</v>
      </c>
      <c r="C10" s="169"/>
      <c r="D10" s="169"/>
      <c r="E10" s="169" t="s">
        <v>5</v>
      </c>
      <c r="F10" s="169" t="s">
        <v>6</v>
      </c>
      <c r="G10" s="169"/>
      <c r="H10" s="169"/>
      <c r="I10" s="54"/>
      <c r="J10" s="55"/>
    </row>
    <row r="11" spans="1:10" ht="20.25" customHeight="1" x14ac:dyDescent="0.3">
      <c r="A11" s="168"/>
      <c r="B11" s="56" t="s">
        <v>7</v>
      </c>
      <c r="C11" s="56" t="s">
        <v>8</v>
      </c>
      <c r="D11" s="56" t="s">
        <v>73</v>
      </c>
      <c r="E11" s="169"/>
      <c r="F11" s="56" t="s">
        <v>9</v>
      </c>
      <c r="G11" s="56" t="s">
        <v>10</v>
      </c>
      <c r="H11" s="56" t="s">
        <v>74</v>
      </c>
      <c r="I11" s="54"/>
      <c r="J11" s="55"/>
    </row>
    <row r="12" spans="1:10" ht="22.5" customHeight="1" x14ac:dyDescent="0.3">
      <c r="A12" s="57" t="s">
        <v>22</v>
      </c>
      <c r="B12" s="45"/>
      <c r="C12" s="45"/>
      <c r="D12" s="58">
        <f>B12-C12</f>
        <v>0</v>
      </c>
      <c r="E12" s="59" t="s">
        <v>0</v>
      </c>
      <c r="F12" s="45">
        <v>6346329252</v>
      </c>
      <c r="G12" s="45">
        <v>5594795533</v>
      </c>
      <c r="H12" s="58">
        <f>F12-G12</f>
        <v>751533719</v>
      </c>
      <c r="I12" s="49"/>
      <c r="J12" s="2"/>
    </row>
    <row r="13" spans="1:10" ht="22.5" customHeight="1" x14ac:dyDescent="0.3">
      <c r="A13" s="59" t="s">
        <v>12</v>
      </c>
      <c r="B13" s="45">
        <v>5873400000</v>
      </c>
      <c r="C13" s="45">
        <v>5687560316</v>
      </c>
      <c r="D13" s="58">
        <f t="shared" ref="D13:D23" si="0">B13-C13</f>
        <v>185839684</v>
      </c>
      <c r="E13" s="59" t="s">
        <v>1</v>
      </c>
      <c r="F13" s="45">
        <v>14000000</v>
      </c>
      <c r="G13" s="45"/>
      <c r="H13" s="58">
        <f t="shared" ref="H13:H23" si="1">F13-G13</f>
        <v>14000000</v>
      </c>
      <c r="I13" s="49"/>
      <c r="J13" s="2"/>
    </row>
    <row r="14" spans="1:10" ht="22.5" customHeight="1" x14ac:dyDescent="0.3">
      <c r="A14" s="59" t="s">
        <v>16</v>
      </c>
      <c r="B14" s="45"/>
      <c r="C14" s="45"/>
      <c r="D14" s="58">
        <f t="shared" si="0"/>
        <v>0</v>
      </c>
      <c r="E14" s="59" t="s">
        <v>67</v>
      </c>
      <c r="F14" s="45">
        <v>12000000</v>
      </c>
      <c r="G14" s="45">
        <v>3361000</v>
      </c>
      <c r="H14" s="58">
        <f t="shared" si="1"/>
        <v>8639000</v>
      </c>
      <c r="I14" s="49"/>
      <c r="J14" s="2"/>
    </row>
    <row r="15" spans="1:10" ht="22.5" customHeight="1" x14ac:dyDescent="0.3">
      <c r="A15" s="59" t="s">
        <v>17</v>
      </c>
      <c r="B15" s="45"/>
      <c r="C15" s="45"/>
      <c r="D15" s="58">
        <f t="shared" si="0"/>
        <v>0</v>
      </c>
      <c r="E15" s="59" t="s">
        <v>23</v>
      </c>
      <c r="F15" s="45"/>
      <c r="G15" s="45"/>
      <c r="H15" s="58">
        <f t="shared" si="1"/>
        <v>0</v>
      </c>
      <c r="I15" s="49"/>
      <c r="J15" s="2"/>
    </row>
    <row r="16" spans="1:10" ht="22.5" customHeight="1" x14ac:dyDescent="0.3">
      <c r="A16" s="59" t="s">
        <v>18</v>
      </c>
      <c r="B16" s="45"/>
      <c r="C16" s="45"/>
      <c r="D16" s="58">
        <f t="shared" si="0"/>
        <v>0</v>
      </c>
      <c r="E16" s="59" t="s">
        <v>24</v>
      </c>
      <c r="F16" s="45"/>
      <c r="G16" s="45"/>
      <c r="H16" s="58">
        <f t="shared" si="1"/>
        <v>0</v>
      </c>
      <c r="I16" s="49"/>
      <c r="J16" s="2"/>
    </row>
    <row r="17" spans="1:10" ht="22.5" customHeight="1" x14ac:dyDescent="0.3">
      <c r="A17" s="59" t="s">
        <v>19</v>
      </c>
      <c r="B17" s="45"/>
      <c r="C17" s="45"/>
      <c r="D17" s="58">
        <f t="shared" si="0"/>
        <v>0</v>
      </c>
      <c r="E17" s="59" t="s">
        <v>26</v>
      </c>
      <c r="F17" s="45"/>
      <c r="G17" s="45"/>
      <c r="H17" s="58">
        <f t="shared" si="1"/>
        <v>0</v>
      </c>
      <c r="I17" s="49"/>
      <c r="J17" s="2"/>
    </row>
    <row r="18" spans="1:10" ht="22.5" customHeight="1" x14ac:dyDescent="0.3">
      <c r="A18" s="59" t="s">
        <v>20</v>
      </c>
      <c r="B18" s="45"/>
      <c r="C18" s="45"/>
      <c r="D18" s="58">
        <f t="shared" si="0"/>
        <v>0</v>
      </c>
      <c r="E18" s="59" t="s">
        <v>15</v>
      </c>
      <c r="F18" s="45"/>
      <c r="G18" s="45"/>
      <c r="H18" s="58">
        <f t="shared" si="1"/>
        <v>0</v>
      </c>
      <c r="I18" s="49"/>
      <c r="J18" s="2"/>
    </row>
    <row r="19" spans="1:10" ht="22.5" customHeight="1" x14ac:dyDescent="0.3">
      <c r="A19" s="59" t="s">
        <v>21</v>
      </c>
      <c r="B19" s="45"/>
      <c r="C19" s="45"/>
      <c r="D19" s="58">
        <f t="shared" si="0"/>
        <v>0</v>
      </c>
      <c r="E19" s="59" t="s">
        <v>25</v>
      </c>
      <c r="F19" s="46">
        <v>20000000</v>
      </c>
      <c r="G19" s="46">
        <v>2804150</v>
      </c>
      <c r="H19" s="58">
        <f t="shared" si="1"/>
        <v>17195850</v>
      </c>
      <c r="I19" s="49"/>
      <c r="J19" s="2"/>
    </row>
    <row r="20" spans="1:10" ht="22.5" customHeight="1" x14ac:dyDescent="0.3">
      <c r="A20" s="59" t="s">
        <v>14</v>
      </c>
      <c r="B20" s="45">
        <v>517929252</v>
      </c>
      <c r="C20" s="45">
        <v>517929252</v>
      </c>
      <c r="D20" s="58">
        <f t="shared" si="0"/>
        <v>0</v>
      </c>
      <c r="E20" s="59" t="s">
        <v>60</v>
      </c>
      <c r="F20" s="46"/>
      <c r="G20" s="46"/>
      <c r="H20" s="58">
        <f t="shared" si="1"/>
        <v>0</v>
      </c>
      <c r="I20" s="49"/>
      <c r="J20" s="2"/>
    </row>
    <row r="21" spans="1:10" ht="22.5" customHeight="1" x14ac:dyDescent="0.3">
      <c r="A21" s="59" t="s">
        <v>13</v>
      </c>
      <c r="B21" s="45">
        <v>1000000</v>
      </c>
      <c r="C21" s="45">
        <v>0</v>
      </c>
      <c r="D21" s="58">
        <f t="shared" si="0"/>
        <v>1000000</v>
      </c>
      <c r="E21" s="43"/>
      <c r="F21" s="46"/>
      <c r="G21" s="46"/>
      <c r="H21" s="58">
        <f t="shared" si="1"/>
        <v>0</v>
      </c>
      <c r="I21" s="49"/>
      <c r="J21" s="2"/>
    </row>
    <row r="22" spans="1:10" ht="22.5" customHeight="1" x14ac:dyDescent="0.3">
      <c r="A22" s="43"/>
      <c r="B22" s="45"/>
      <c r="C22" s="45"/>
      <c r="D22" s="58">
        <f t="shared" si="0"/>
        <v>0</v>
      </c>
      <c r="E22" s="44"/>
      <c r="F22" s="46"/>
      <c r="G22" s="46"/>
      <c r="H22" s="58">
        <f t="shared" si="1"/>
        <v>0</v>
      </c>
      <c r="I22" s="49"/>
      <c r="J22" s="2"/>
    </row>
    <row r="23" spans="1:10" ht="22.5" customHeight="1" x14ac:dyDescent="0.3">
      <c r="A23" s="43"/>
      <c r="B23" s="45"/>
      <c r="C23" s="45"/>
      <c r="D23" s="58">
        <f t="shared" si="0"/>
        <v>0</v>
      </c>
      <c r="E23" s="44"/>
      <c r="F23" s="46"/>
      <c r="G23" s="46"/>
      <c r="H23" s="58">
        <f t="shared" si="1"/>
        <v>0</v>
      </c>
      <c r="I23" s="49"/>
      <c r="J23" s="2"/>
    </row>
    <row r="24" spans="1:10" ht="22.5" customHeight="1" x14ac:dyDescent="0.3">
      <c r="A24" s="60" t="s">
        <v>11</v>
      </c>
      <c r="B24" s="61">
        <f>SUM(B12:B23)</f>
        <v>6392329252</v>
      </c>
      <c r="C24" s="61">
        <f>SUM(C12:C23)</f>
        <v>6205489568</v>
      </c>
      <c r="D24" s="61">
        <f>SUM(D12:D23)</f>
        <v>186839684</v>
      </c>
      <c r="E24" s="62" t="s">
        <v>11</v>
      </c>
      <c r="F24" s="61">
        <f>SUM(F12:F23)</f>
        <v>6392329252</v>
      </c>
      <c r="G24" s="61">
        <f>SUM(G12:G23)</f>
        <v>5600960683</v>
      </c>
      <c r="H24" s="61">
        <f>SUM(H12:H23)</f>
        <v>791368569</v>
      </c>
      <c r="I24" s="49"/>
      <c r="J24" s="2"/>
    </row>
    <row r="25" spans="1:10" ht="22.5" customHeight="1" x14ac:dyDescent="0.3">
      <c r="A25" s="63"/>
      <c r="B25" s="64"/>
      <c r="C25" s="64"/>
      <c r="D25" s="64"/>
      <c r="E25" s="65"/>
      <c r="F25" s="66"/>
      <c r="G25" s="67"/>
      <c r="H25" s="64"/>
      <c r="I25" s="49"/>
      <c r="J25" s="2">
        <f>D24-H24</f>
        <v>-604528885</v>
      </c>
    </row>
    <row r="26" spans="1:10" ht="22.5" customHeight="1" x14ac:dyDescent="0.3">
      <c r="A26" s="63"/>
      <c r="B26" s="64"/>
      <c r="C26" s="64"/>
      <c r="D26" s="64"/>
      <c r="E26" s="65"/>
      <c r="F26" s="68" t="s">
        <v>29</v>
      </c>
      <c r="G26" s="69">
        <f>C24-G24</f>
        <v>604528885</v>
      </c>
      <c r="H26" s="64"/>
      <c r="I26" s="49"/>
      <c r="J26" s="2"/>
    </row>
  </sheetData>
  <sheetProtection algorithmName="SHA-512" hashValue="MySXIBDX9/py1FijrDtFFvt4Lk/gNr4e0/0tv8k+P0q4pQAdtMO7wATOtTn8dy5bIX/3LtPwefa0x9Ym0VyvJA==" saltValue="tXYvhyeNZ26PM8hD8qHuOA==" spinCount="100000" sheet="1" objects="1" scenarios="1"/>
  <mergeCells count="5">
    <mergeCell ref="A10:A11"/>
    <mergeCell ref="B10:D10"/>
    <mergeCell ref="E10:E11"/>
    <mergeCell ref="F10:H10"/>
    <mergeCell ref="A9:D9"/>
  </mergeCells>
  <phoneticPr fontId="3" type="noConversion"/>
  <pageMargins left="0.7" right="0.7" top="0.75" bottom="0.75" header="0.3" footer="0.3"/>
  <pageSetup paperSize="9" scale="8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5"/>
  <sheetViews>
    <sheetView zoomScaleNormal="100" workbookViewId="0">
      <selection activeCell="I26" sqref="I26"/>
    </sheetView>
  </sheetViews>
  <sheetFormatPr defaultColWidth="9" defaultRowHeight="18" customHeight="1" x14ac:dyDescent="0.3"/>
  <cols>
    <col min="1" max="2" width="12.625" customWidth="1"/>
    <col min="3" max="3" width="16.625" customWidth="1"/>
    <col min="4" max="4" width="5.5" bestFit="1" customWidth="1"/>
    <col min="5" max="8" width="13.125" customWidth="1"/>
    <col min="9" max="9" width="14.375" bestFit="1" customWidth="1"/>
    <col min="10" max="10" width="17.25" bestFit="1" customWidth="1"/>
    <col min="11" max="11" width="22.5" bestFit="1" customWidth="1"/>
    <col min="12" max="13" width="18.75" bestFit="1" customWidth="1"/>
    <col min="14" max="14" width="18.625" bestFit="1" customWidth="1"/>
    <col min="15" max="15" width="7.625" customWidth="1"/>
  </cols>
  <sheetData>
    <row r="1" spans="1:8" ht="36" customHeight="1" x14ac:dyDescent="0.3">
      <c r="A1" s="195" t="s">
        <v>78</v>
      </c>
      <c r="B1" s="195"/>
      <c r="C1" s="195"/>
      <c r="D1" s="195"/>
      <c r="E1" s="195"/>
      <c r="F1" s="195"/>
      <c r="G1" s="195"/>
      <c r="H1" s="195"/>
    </row>
    <row r="2" spans="1:8" ht="30" customHeight="1" x14ac:dyDescent="0.3">
      <c r="A2" s="196" t="s">
        <v>77</v>
      </c>
      <c r="B2" s="196"/>
      <c r="C2" s="196"/>
      <c r="D2" s="196"/>
      <c r="E2" s="196"/>
      <c r="F2" s="196"/>
      <c r="G2" s="196"/>
      <c r="H2" s="196"/>
    </row>
    <row r="4" spans="1:8" ht="18" customHeight="1" thickBot="1" x14ac:dyDescent="0.35">
      <c r="A4" s="3" t="s">
        <v>42</v>
      </c>
      <c r="D4" s="10"/>
      <c r="E4" s="9"/>
      <c r="F4" s="9"/>
      <c r="G4" s="197" t="s">
        <v>43</v>
      </c>
      <c r="H4" s="197"/>
    </row>
    <row r="5" spans="1:8" ht="18" customHeight="1" x14ac:dyDescent="0.3">
      <c r="A5" s="198" t="s">
        <v>44</v>
      </c>
      <c r="B5" s="199"/>
      <c r="C5" s="199"/>
      <c r="D5" s="200" t="s">
        <v>45</v>
      </c>
      <c r="E5" s="202" t="s">
        <v>69</v>
      </c>
      <c r="F5" s="202" t="s">
        <v>68</v>
      </c>
      <c r="G5" s="204" t="s">
        <v>46</v>
      </c>
      <c r="H5" s="206" t="s">
        <v>11</v>
      </c>
    </row>
    <row r="6" spans="1:8" ht="18" customHeight="1" x14ac:dyDescent="0.3">
      <c r="A6" s="4" t="s">
        <v>2</v>
      </c>
      <c r="B6" s="5" t="s">
        <v>27</v>
      </c>
      <c r="C6" s="5" t="s">
        <v>47</v>
      </c>
      <c r="D6" s="201"/>
      <c r="E6" s="203"/>
      <c r="F6" s="203"/>
      <c r="G6" s="205"/>
      <c r="H6" s="207"/>
    </row>
    <row r="7" spans="1:8" ht="18" customHeight="1" x14ac:dyDescent="0.3">
      <c r="A7" s="192" t="s">
        <v>199</v>
      </c>
      <c r="B7" s="171" t="s">
        <v>200</v>
      </c>
      <c r="C7" s="171" t="s">
        <v>201</v>
      </c>
      <c r="D7" s="11" t="s">
        <v>48</v>
      </c>
      <c r="E7" s="12"/>
      <c r="F7" s="6">
        <v>5750400000</v>
      </c>
      <c r="G7" s="13"/>
      <c r="H7" s="14"/>
    </row>
    <row r="8" spans="1:8" ht="18" customHeight="1" x14ac:dyDescent="0.3">
      <c r="A8" s="193"/>
      <c r="B8" s="172"/>
      <c r="C8" s="172"/>
      <c r="D8" s="11" t="s">
        <v>49</v>
      </c>
      <c r="E8" s="12"/>
      <c r="F8" s="6">
        <v>5577508659</v>
      </c>
      <c r="G8" s="13"/>
      <c r="H8" s="14"/>
    </row>
    <row r="9" spans="1:8" ht="18" customHeight="1" x14ac:dyDescent="0.3">
      <c r="A9" s="193"/>
      <c r="B9" s="172"/>
      <c r="C9" s="173"/>
      <c r="D9" s="11" t="s">
        <v>50</v>
      </c>
      <c r="E9" s="12"/>
      <c r="F9" s="12">
        <f>F7-F8</f>
        <v>172891341</v>
      </c>
      <c r="G9" s="13"/>
      <c r="H9" s="14"/>
    </row>
    <row r="10" spans="1:8" ht="18" customHeight="1" x14ac:dyDescent="0.3">
      <c r="A10" s="193"/>
      <c r="B10" s="172"/>
      <c r="C10" s="171" t="s">
        <v>202</v>
      </c>
      <c r="D10" s="11" t="s">
        <v>48</v>
      </c>
      <c r="E10" s="12"/>
      <c r="F10" s="12">
        <v>120000000</v>
      </c>
      <c r="G10" s="13"/>
      <c r="H10" s="14"/>
    </row>
    <row r="11" spans="1:8" ht="18" customHeight="1" x14ac:dyDescent="0.3">
      <c r="A11" s="193"/>
      <c r="B11" s="172"/>
      <c r="C11" s="172"/>
      <c r="D11" s="11" t="s">
        <v>49</v>
      </c>
      <c r="E11" s="12"/>
      <c r="F11" s="12">
        <v>108310240</v>
      </c>
      <c r="G11" s="13"/>
      <c r="H11" s="14"/>
    </row>
    <row r="12" spans="1:8" ht="18" customHeight="1" x14ac:dyDescent="0.3">
      <c r="A12" s="193"/>
      <c r="B12" s="172"/>
      <c r="C12" s="173"/>
      <c r="D12" s="11" t="s">
        <v>50</v>
      </c>
      <c r="E12" s="12"/>
      <c r="F12" s="12">
        <f>F10-F11</f>
        <v>11689760</v>
      </c>
      <c r="G12" s="13"/>
      <c r="H12" s="14"/>
    </row>
    <row r="13" spans="1:8" ht="18" customHeight="1" x14ac:dyDescent="0.3">
      <c r="A13" s="193"/>
      <c r="B13" s="172"/>
      <c r="C13" s="171" t="s">
        <v>203</v>
      </c>
      <c r="D13" s="11" t="s">
        <v>48</v>
      </c>
      <c r="E13" s="12"/>
      <c r="F13" s="12">
        <v>1500000</v>
      </c>
      <c r="G13" s="13"/>
      <c r="H13" s="14"/>
    </row>
    <row r="14" spans="1:8" ht="18" customHeight="1" x14ac:dyDescent="0.3">
      <c r="A14" s="193"/>
      <c r="B14" s="172"/>
      <c r="C14" s="172"/>
      <c r="D14" s="11" t="s">
        <v>49</v>
      </c>
      <c r="E14" s="12"/>
      <c r="F14" s="12">
        <v>1068417</v>
      </c>
      <c r="G14" s="13"/>
      <c r="H14" s="14"/>
    </row>
    <row r="15" spans="1:8" ht="18" customHeight="1" x14ac:dyDescent="0.3">
      <c r="A15" s="193"/>
      <c r="B15" s="172"/>
      <c r="C15" s="173"/>
      <c r="D15" s="11" t="s">
        <v>50</v>
      </c>
      <c r="E15" s="12"/>
      <c r="F15" s="12">
        <f>F13-F14</f>
        <v>431583</v>
      </c>
      <c r="G15" s="13"/>
      <c r="H15" s="14"/>
    </row>
    <row r="16" spans="1:8" ht="18" customHeight="1" x14ac:dyDescent="0.3">
      <c r="A16" s="193"/>
      <c r="B16" s="172"/>
      <c r="C16" s="171" t="s">
        <v>204</v>
      </c>
      <c r="D16" s="11" t="s">
        <v>48</v>
      </c>
      <c r="E16" s="12"/>
      <c r="F16" s="12">
        <v>1500000</v>
      </c>
      <c r="G16" s="13"/>
      <c r="H16" s="14"/>
    </row>
    <row r="17" spans="1:8" ht="18" customHeight="1" x14ac:dyDescent="0.3">
      <c r="A17" s="193"/>
      <c r="B17" s="172"/>
      <c r="C17" s="172"/>
      <c r="D17" s="11" t="s">
        <v>49</v>
      </c>
      <c r="E17" s="12"/>
      <c r="F17" s="12">
        <v>673000</v>
      </c>
      <c r="G17" s="13"/>
      <c r="H17" s="14"/>
    </row>
    <row r="18" spans="1:8" ht="18" customHeight="1" x14ac:dyDescent="0.3">
      <c r="A18" s="193"/>
      <c r="B18" s="172"/>
      <c r="C18" s="173"/>
      <c r="D18" s="11" t="s">
        <v>50</v>
      </c>
      <c r="E18" s="12"/>
      <c r="F18" s="12">
        <f>F16-F17</f>
        <v>827000</v>
      </c>
      <c r="G18" s="13"/>
      <c r="H18" s="14"/>
    </row>
    <row r="19" spans="1:8" ht="18" customHeight="1" x14ac:dyDescent="0.3">
      <c r="A19" s="193"/>
      <c r="B19" s="172"/>
      <c r="C19" s="189" t="s">
        <v>64</v>
      </c>
      <c r="D19" s="15" t="s">
        <v>48</v>
      </c>
      <c r="E19" s="16"/>
      <c r="F19" s="16">
        <f>SUM(F7,F10,F13,F16)</f>
        <v>5873400000</v>
      </c>
      <c r="G19" s="17"/>
      <c r="H19" s="18"/>
    </row>
    <row r="20" spans="1:8" ht="18" customHeight="1" x14ac:dyDescent="0.3">
      <c r="A20" s="193"/>
      <c r="B20" s="172"/>
      <c r="C20" s="190"/>
      <c r="D20" s="15" t="s">
        <v>49</v>
      </c>
      <c r="E20" s="16"/>
      <c r="F20" s="16">
        <f>SUM(F8,F11,F14,F17)</f>
        <v>5687560316</v>
      </c>
      <c r="G20" s="17"/>
      <c r="H20" s="18"/>
    </row>
    <row r="21" spans="1:8" ht="18" customHeight="1" x14ac:dyDescent="0.3">
      <c r="A21" s="193"/>
      <c r="B21" s="173"/>
      <c r="C21" s="191"/>
      <c r="D21" s="15" t="s">
        <v>50</v>
      </c>
      <c r="E21" s="16"/>
      <c r="F21" s="16">
        <f>F19-F20</f>
        <v>185839684</v>
      </c>
      <c r="G21" s="17"/>
      <c r="H21" s="18"/>
    </row>
    <row r="22" spans="1:8" ht="18" customHeight="1" x14ac:dyDescent="0.3">
      <c r="A22" s="193"/>
      <c r="B22" s="183" t="s">
        <v>51</v>
      </c>
      <c r="C22" s="184"/>
      <c r="D22" s="32" t="s">
        <v>48</v>
      </c>
      <c r="E22" s="37"/>
      <c r="F22" s="37">
        <f>F19</f>
        <v>5873400000</v>
      </c>
      <c r="G22" s="38"/>
      <c r="H22" s="39"/>
    </row>
    <row r="23" spans="1:8" ht="18" customHeight="1" x14ac:dyDescent="0.3">
      <c r="A23" s="193"/>
      <c r="B23" s="185"/>
      <c r="C23" s="186"/>
      <c r="D23" s="32" t="s">
        <v>49</v>
      </c>
      <c r="E23" s="40"/>
      <c r="F23" s="40">
        <f>F20</f>
        <v>5687560316</v>
      </c>
      <c r="G23" s="38"/>
      <c r="H23" s="39"/>
    </row>
    <row r="24" spans="1:8" ht="18" customHeight="1" x14ac:dyDescent="0.3">
      <c r="A24" s="194"/>
      <c r="B24" s="187"/>
      <c r="C24" s="188"/>
      <c r="D24" s="32" t="s">
        <v>50</v>
      </c>
      <c r="E24" s="40"/>
      <c r="F24" s="40">
        <f>F21</f>
        <v>185839684</v>
      </c>
      <c r="G24" s="41"/>
      <c r="H24" s="39"/>
    </row>
    <row r="25" spans="1:8" ht="18" customHeight="1" x14ac:dyDescent="0.3">
      <c r="A25" s="192" t="s">
        <v>205</v>
      </c>
      <c r="B25" s="171" t="s">
        <v>206</v>
      </c>
      <c r="C25" s="171" t="s">
        <v>207</v>
      </c>
      <c r="D25" s="11" t="s">
        <v>48</v>
      </c>
      <c r="E25" s="19"/>
      <c r="F25" s="6">
        <v>1000000</v>
      </c>
      <c r="G25" s="20"/>
      <c r="H25" s="14"/>
    </row>
    <row r="26" spans="1:8" ht="18" customHeight="1" x14ac:dyDescent="0.3">
      <c r="A26" s="193"/>
      <c r="B26" s="172"/>
      <c r="C26" s="172"/>
      <c r="D26" s="11" t="s">
        <v>49</v>
      </c>
      <c r="E26" s="21"/>
      <c r="F26" s="162">
        <v>0</v>
      </c>
      <c r="G26" s="22"/>
      <c r="H26" s="14"/>
    </row>
    <row r="27" spans="1:8" ht="18" customHeight="1" x14ac:dyDescent="0.3">
      <c r="A27" s="193"/>
      <c r="B27" s="172"/>
      <c r="C27" s="173"/>
      <c r="D27" s="11" t="s">
        <v>54</v>
      </c>
      <c r="E27" s="21"/>
      <c r="F27" s="7">
        <f>F25-F26</f>
        <v>1000000</v>
      </c>
      <c r="G27" s="22"/>
      <c r="H27" s="14"/>
    </row>
    <row r="28" spans="1:8" ht="18" customHeight="1" x14ac:dyDescent="0.3">
      <c r="A28" s="193"/>
      <c r="B28" s="172"/>
      <c r="C28" s="189" t="s">
        <v>66</v>
      </c>
      <c r="D28" s="15" t="s">
        <v>48</v>
      </c>
      <c r="E28" s="16"/>
      <c r="F28" s="16">
        <f t="shared" ref="F28:F33" si="0">F25</f>
        <v>1000000</v>
      </c>
      <c r="G28" s="17"/>
      <c r="H28" s="18"/>
    </row>
    <row r="29" spans="1:8" ht="18" customHeight="1" x14ac:dyDescent="0.3">
      <c r="A29" s="193"/>
      <c r="B29" s="172"/>
      <c r="C29" s="190"/>
      <c r="D29" s="15" t="s">
        <v>49</v>
      </c>
      <c r="E29" s="16"/>
      <c r="F29" s="163">
        <f t="shared" si="0"/>
        <v>0</v>
      </c>
      <c r="G29" s="17"/>
      <c r="H29" s="18"/>
    </row>
    <row r="30" spans="1:8" ht="18" customHeight="1" x14ac:dyDescent="0.3">
      <c r="A30" s="193"/>
      <c r="B30" s="173"/>
      <c r="C30" s="191"/>
      <c r="D30" s="15" t="s">
        <v>50</v>
      </c>
      <c r="E30" s="16"/>
      <c r="F30" s="16">
        <f t="shared" si="0"/>
        <v>1000000</v>
      </c>
      <c r="G30" s="17"/>
      <c r="H30" s="18"/>
    </row>
    <row r="31" spans="1:8" ht="18" customHeight="1" x14ac:dyDescent="0.3">
      <c r="A31" s="193"/>
      <c r="B31" s="183" t="s">
        <v>51</v>
      </c>
      <c r="C31" s="184"/>
      <c r="D31" s="154" t="s">
        <v>48</v>
      </c>
      <c r="E31" s="37"/>
      <c r="F31" s="37">
        <f t="shared" si="0"/>
        <v>1000000</v>
      </c>
      <c r="G31" s="38"/>
      <c r="H31" s="39"/>
    </row>
    <row r="32" spans="1:8" ht="18" customHeight="1" x14ac:dyDescent="0.3">
      <c r="A32" s="193"/>
      <c r="B32" s="185"/>
      <c r="C32" s="186"/>
      <c r="D32" s="154" t="s">
        <v>49</v>
      </c>
      <c r="E32" s="40"/>
      <c r="F32" s="166">
        <f t="shared" si="0"/>
        <v>0</v>
      </c>
      <c r="G32" s="38"/>
      <c r="H32" s="39"/>
    </row>
    <row r="33" spans="1:8" ht="18" customHeight="1" x14ac:dyDescent="0.3">
      <c r="A33" s="193"/>
      <c r="B33" s="187"/>
      <c r="C33" s="188"/>
      <c r="D33" s="154" t="s">
        <v>50</v>
      </c>
      <c r="E33" s="40"/>
      <c r="F33" s="40">
        <f t="shared" si="0"/>
        <v>1000000</v>
      </c>
      <c r="G33" s="41"/>
      <c r="H33" s="39"/>
    </row>
    <row r="34" spans="1:8" ht="18" customHeight="1" x14ac:dyDescent="0.3">
      <c r="A34" s="193" t="s">
        <v>208</v>
      </c>
      <c r="B34" s="171" t="s">
        <v>209</v>
      </c>
      <c r="C34" s="171" t="s">
        <v>210</v>
      </c>
      <c r="D34" s="11" t="s">
        <v>48</v>
      </c>
      <c r="E34" s="12"/>
      <c r="F34" s="12">
        <v>517929252</v>
      </c>
      <c r="G34" s="13"/>
      <c r="H34" s="14"/>
    </row>
    <row r="35" spans="1:8" ht="18" customHeight="1" x14ac:dyDescent="0.3">
      <c r="A35" s="193"/>
      <c r="B35" s="172"/>
      <c r="C35" s="172"/>
      <c r="D35" s="11" t="s">
        <v>49</v>
      </c>
      <c r="E35" s="12"/>
      <c r="F35" s="12">
        <v>517929252</v>
      </c>
      <c r="G35" s="13"/>
      <c r="H35" s="14"/>
    </row>
    <row r="36" spans="1:8" ht="18" customHeight="1" x14ac:dyDescent="0.3">
      <c r="A36" s="193"/>
      <c r="B36" s="172"/>
      <c r="C36" s="173"/>
      <c r="D36" s="11" t="s">
        <v>50</v>
      </c>
      <c r="E36" s="12"/>
      <c r="F36" s="165">
        <v>0</v>
      </c>
      <c r="G36" s="13"/>
      <c r="H36" s="14"/>
    </row>
    <row r="37" spans="1:8" ht="18" customHeight="1" x14ac:dyDescent="0.3">
      <c r="A37" s="193"/>
      <c r="B37" s="172"/>
      <c r="C37" s="189" t="s">
        <v>64</v>
      </c>
      <c r="D37" s="15" t="s">
        <v>48</v>
      </c>
      <c r="E37" s="16"/>
      <c r="F37" s="16">
        <v>517929252</v>
      </c>
      <c r="G37" s="17"/>
      <c r="H37" s="18"/>
    </row>
    <row r="38" spans="1:8" ht="18" customHeight="1" x14ac:dyDescent="0.3">
      <c r="A38" s="193"/>
      <c r="B38" s="172"/>
      <c r="C38" s="190"/>
      <c r="D38" s="15" t="s">
        <v>49</v>
      </c>
      <c r="E38" s="16"/>
      <c r="F38" s="16">
        <v>517929252</v>
      </c>
      <c r="G38" s="17"/>
      <c r="H38" s="18"/>
    </row>
    <row r="39" spans="1:8" ht="18" customHeight="1" x14ac:dyDescent="0.3">
      <c r="A39" s="193"/>
      <c r="B39" s="173"/>
      <c r="C39" s="191"/>
      <c r="D39" s="15" t="s">
        <v>50</v>
      </c>
      <c r="E39" s="16"/>
      <c r="F39" s="163">
        <v>0</v>
      </c>
      <c r="G39" s="17"/>
      <c r="H39" s="18"/>
    </row>
    <row r="40" spans="1:8" ht="18" customHeight="1" x14ac:dyDescent="0.3">
      <c r="A40" s="193"/>
      <c r="B40" s="183" t="s">
        <v>51</v>
      </c>
      <c r="C40" s="184"/>
      <c r="D40" s="32" t="s">
        <v>48</v>
      </c>
      <c r="E40" s="37"/>
      <c r="F40" s="37">
        <f>F37</f>
        <v>517929252</v>
      </c>
      <c r="G40" s="38"/>
      <c r="H40" s="39"/>
    </row>
    <row r="41" spans="1:8" ht="18" customHeight="1" x14ac:dyDescent="0.3">
      <c r="A41" s="193"/>
      <c r="B41" s="185"/>
      <c r="C41" s="186"/>
      <c r="D41" s="32" t="s">
        <v>49</v>
      </c>
      <c r="E41" s="40"/>
      <c r="F41" s="40">
        <f>F38</f>
        <v>517929252</v>
      </c>
      <c r="G41" s="38"/>
      <c r="H41" s="39"/>
    </row>
    <row r="42" spans="1:8" ht="18" customHeight="1" x14ac:dyDescent="0.3">
      <c r="A42" s="194"/>
      <c r="B42" s="187"/>
      <c r="C42" s="188"/>
      <c r="D42" s="32" t="s">
        <v>50</v>
      </c>
      <c r="E42" s="40"/>
      <c r="F42" s="166">
        <v>0</v>
      </c>
      <c r="G42" s="41"/>
      <c r="H42" s="39"/>
    </row>
    <row r="43" spans="1:8" ht="18" customHeight="1" x14ac:dyDescent="0.3">
      <c r="A43" s="174" t="s">
        <v>52</v>
      </c>
      <c r="B43" s="175"/>
      <c r="C43" s="176"/>
      <c r="D43" s="23" t="s">
        <v>48</v>
      </c>
      <c r="E43" s="24"/>
      <c r="F43" s="24">
        <f>SUM(F22,F31,F40)</f>
        <v>6392329252</v>
      </c>
      <c r="G43" s="25"/>
      <c r="H43" s="26"/>
    </row>
    <row r="44" spans="1:8" ht="18" customHeight="1" x14ac:dyDescent="0.3">
      <c r="A44" s="177"/>
      <c r="B44" s="178"/>
      <c r="C44" s="179"/>
      <c r="D44" s="23" t="s">
        <v>49</v>
      </c>
      <c r="E44" s="24"/>
      <c r="F44" s="24">
        <f>SUM(F23,F32,F41)</f>
        <v>6205489568</v>
      </c>
      <c r="G44" s="25"/>
      <c r="H44" s="26"/>
    </row>
    <row r="45" spans="1:8" ht="18" customHeight="1" thickBot="1" x14ac:dyDescent="0.35">
      <c r="A45" s="180"/>
      <c r="B45" s="181"/>
      <c r="C45" s="182"/>
      <c r="D45" s="8" t="s">
        <v>50</v>
      </c>
      <c r="E45" s="27"/>
      <c r="F45" s="27">
        <f>F43-F44</f>
        <v>186839684</v>
      </c>
      <c r="G45" s="28"/>
      <c r="H45" s="29"/>
    </row>
  </sheetData>
  <mergeCells count="28">
    <mergeCell ref="C25:C27"/>
    <mergeCell ref="A34:A42"/>
    <mergeCell ref="B34:B39"/>
    <mergeCell ref="A1:H1"/>
    <mergeCell ref="A2:H2"/>
    <mergeCell ref="G4:H4"/>
    <mergeCell ref="A5:C5"/>
    <mergeCell ref="D5:D6"/>
    <mergeCell ref="E5:E6"/>
    <mergeCell ref="F5:F6"/>
    <mergeCell ref="G5:G6"/>
    <mergeCell ref="H5:H6"/>
    <mergeCell ref="C34:C36"/>
    <mergeCell ref="A43:C45"/>
    <mergeCell ref="B40:C42"/>
    <mergeCell ref="C19:C21"/>
    <mergeCell ref="B22:C24"/>
    <mergeCell ref="C28:C30"/>
    <mergeCell ref="C37:C39"/>
    <mergeCell ref="A7:A24"/>
    <mergeCell ref="B7:B21"/>
    <mergeCell ref="C7:C9"/>
    <mergeCell ref="C10:C12"/>
    <mergeCell ref="C13:C15"/>
    <mergeCell ref="C16:C18"/>
    <mergeCell ref="B31:C33"/>
    <mergeCell ref="A25:A33"/>
    <mergeCell ref="B25:B30"/>
  </mergeCells>
  <phoneticPr fontId="3" type="noConversion"/>
  <printOptions horizontalCentered="1"/>
  <pageMargins left="0.39370078740157483" right="0.39370078740157483" top="0.94488188976377963" bottom="0.74803149606299213" header="0.31496062992125984" footer="0.31496062992125984"/>
  <pageSetup paperSize="9" scale="8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1"/>
  <sheetViews>
    <sheetView zoomScaleNormal="100" workbookViewId="0">
      <selection activeCell="F41" sqref="F41"/>
    </sheetView>
  </sheetViews>
  <sheetFormatPr defaultColWidth="9" defaultRowHeight="18" customHeight="1" x14ac:dyDescent="0.3"/>
  <cols>
    <col min="1" max="2" width="12.625" customWidth="1"/>
    <col min="3" max="3" width="16.625" customWidth="1"/>
    <col min="4" max="4" width="5.5" customWidth="1"/>
    <col min="5" max="8" width="13.125" customWidth="1"/>
  </cols>
  <sheetData>
    <row r="1" spans="1:8" ht="36" customHeight="1" x14ac:dyDescent="0.3">
      <c r="A1" s="195" t="s">
        <v>78</v>
      </c>
      <c r="B1" s="195"/>
      <c r="C1" s="195"/>
      <c r="D1" s="195"/>
      <c r="E1" s="195"/>
      <c r="F1" s="195"/>
      <c r="G1" s="195"/>
      <c r="H1" s="195"/>
    </row>
    <row r="2" spans="1:8" ht="30" customHeight="1" x14ac:dyDescent="0.3">
      <c r="A2" s="196" t="s">
        <v>79</v>
      </c>
      <c r="B2" s="196"/>
      <c r="C2" s="196"/>
      <c r="D2" s="196"/>
      <c r="E2" s="196"/>
      <c r="F2" s="196"/>
      <c r="G2" s="196"/>
      <c r="H2" s="196"/>
    </row>
    <row r="4" spans="1:8" ht="18" customHeight="1" thickBot="1" x14ac:dyDescent="0.35">
      <c r="A4" s="212" t="s">
        <v>53</v>
      </c>
      <c r="B4" s="212"/>
      <c r="E4" s="30"/>
      <c r="F4" s="30"/>
      <c r="G4" s="197" t="s">
        <v>30</v>
      </c>
      <c r="H4" s="197"/>
    </row>
    <row r="5" spans="1:8" ht="18" customHeight="1" x14ac:dyDescent="0.3">
      <c r="A5" s="198" t="s">
        <v>31</v>
      </c>
      <c r="B5" s="199"/>
      <c r="C5" s="199"/>
      <c r="D5" s="200" t="s">
        <v>32</v>
      </c>
      <c r="E5" s="202" t="s">
        <v>69</v>
      </c>
      <c r="F5" s="202" t="s">
        <v>68</v>
      </c>
      <c r="G5" s="204" t="s">
        <v>33</v>
      </c>
      <c r="H5" s="206" t="s">
        <v>34</v>
      </c>
    </row>
    <row r="6" spans="1:8" ht="18" customHeight="1" x14ac:dyDescent="0.3">
      <c r="A6" s="4" t="s">
        <v>35</v>
      </c>
      <c r="B6" s="5" t="s">
        <v>36</v>
      </c>
      <c r="C6" s="5" t="s">
        <v>37</v>
      </c>
      <c r="D6" s="201"/>
      <c r="E6" s="203"/>
      <c r="F6" s="203"/>
      <c r="G6" s="205"/>
      <c r="H6" s="207"/>
    </row>
    <row r="7" spans="1:8" ht="18" customHeight="1" x14ac:dyDescent="0.3">
      <c r="A7" s="192" t="s">
        <v>176</v>
      </c>
      <c r="B7" s="171" t="s">
        <v>177</v>
      </c>
      <c r="C7" s="171" t="s">
        <v>178</v>
      </c>
      <c r="D7" s="11" t="s">
        <v>38</v>
      </c>
      <c r="E7" s="6"/>
      <c r="F7" s="6">
        <v>5201409252</v>
      </c>
      <c r="G7" s="31"/>
      <c r="H7" s="14"/>
    </row>
    <row r="8" spans="1:8" ht="18" customHeight="1" x14ac:dyDescent="0.3">
      <c r="A8" s="193"/>
      <c r="B8" s="172"/>
      <c r="C8" s="172"/>
      <c r="D8" s="11" t="s">
        <v>39</v>
      </c>
      <c r="E8" s="6"/>
      <c r="F8" s="6">
        <v>4724998855</v>
      </c>
      <c r="G8" s="6"/>
      <c r="H8" s="14"/>
    </row>
    <row r="9" spans="1:8" ht="18" customHeight="1" x14ac:dyDescent="0.3">
      <c r="A9" s="193"/>
      <c r="B9" s="172"/>
      <c r="C9" s="173"/>
      <c r="D9" s="11" t="s">
        <v>40</v>
      </c>
      <c r="E9" s="6"/>
      <c r="F9" s="6">
        <f>F7-F8</f>
        <v>476410397</v>
      </c>
      <c r="G9" s="6"/>
      <c r="H9" s="14"/>
    </row>
    <row r="10" spans="1:8" ht="18" customHeight="1" x14ac:dyDescent="0.3">
      <c r="A10" s="193"/>
      <c r="B10" s="172"/>
      <c r="C10" s="171" t="s">
        <v>179</v>
      </c>
      <c r="D10" s="11" t="s">
        <v>38</v>
      </c>
      <c r="E10" s="6"/>
      <c r="F10" s="6">
        <v>470000000</v>
      </c>
      <c r="G10" s="31"/>
      <c r="H10" s="14"/>
    </row>
    <row r="11" spans="1:8" ht="18" customHeight="1" x14ac:dyDescent="0.3">
      <c r="A11" s="193"/>
      <c r="B11" s="172"/>
      <c r="C11" s="172"/>
      <c r="D11" s="11" t="s">
        <v>39</v>
      </c>
      <c r="E11" s="6"/>
      <c r="F11" s="6">
        <v>377605600</v>
      </c>
      <c r="G11" s="31"/>
      <c r="H11" s="14"/>
    </row>
    <row r="12" spans="1:8" ht="18" customHeight="1" x14ac:dyDescent="0.3">
      <c r="A12" s="193"/>
      <c r="B12" s="172"/>
      <c r="C12" s="172"/>
      <c r="D12" s="11" t="s">
        <v>40</v>
      </c>
      <c r="E12" s="6"/>
      <c r="F12" s="159">
        <f>F10-F11</f>
        <v>92394400</v>
      </c>
      <c r="G12" s="31"/>
      <c r="H12" s="14"/>
    </row>
    <row r="13" spans="1:8" ht="18" customHeight="1" x14ac:dyDescent="0.3">
      <c r="A13" s="193"/>
      <c r="B13" s="172"/>
      <c r="C13" s="172" t="s">
        <v>180</v>
      </c>
      <c r="D13" s="11" t="s">
        <v>38</v>
      </c>
      <c r="E13" s="6"/>
      <c r="F13" s="6">
        <v>460000000</v>
      </c>
      <c r="G13" s="31"/>
      <c r="H13" s="14"/>
    </row>
    <row r="14" spans="1:8" ht="18" customHeight="1" x14ac:dyDescent="0.3">
      <c r="A14" s="193"/>
      <c r="B14" s="172"/>
      <c r="C14" s="172"/>
      <c r="D14" s="11" t="s">
        <v>39</v>
      </c>
      <c r="E14" s="6"/>
      <c r="F14" s="6">
        <v>369585920</v>
      </c>
      <c r="G14" s="31"/>
      <c r="H14" s="14"/>
    </row>
    <row r="15" spans="1:8" ht="18" customHeight="1" x14ac:dyDescent="0.3">
      <c r="A15" s="193"/>
      <c r="B15" s="172"/>
      <c r="C15" s="172"/>
      <c r="D15" s="11" t="s">
        <v>40</v>
      </c>
      <c r="E15" s="6"/>
      <c r="F15" s="6">
        <f>F13-F14</f>
        <v>90414080</v>
      </c>
      <c r="G15" s="31"/>
      <c r="H15" s="14"/>
    </row>
    <row r="16" spans="1:8" ht="18" customHeight="1" x14ac:dyDescent="0.3">
      <c r="A16" s="193"/>
      <c r="B16" s="172"/>
      <c r="C16" s="172" t="s">
        <v>181</v>
      </c>
      <c r="D16" s="11" t="s">
        <v>38</v>
      </c>
      <c r="E16" s="6"/>
      <c r="F16" s="6">
        <v>2520000</v>
      </c>
      <c r="G16" s="31"/>
      <c r="H16" s="14"/>
    </row>
    <row r="17" spans="1:8" ht="18" customHeight="1" x14ac:dyDescent="0.3">
      <c r="A17" s="193"/>
      <c r="B17" s="172"/>
      <c r="C17" s="172"/>
      <c r="D17" s="11" t="s">
        <v>39</v>
      </c>
      <c r="E17" s="6"/>
      <c r="F17" s="6">
        <v>1560000</v>
      </c>
      <c r="G17" s="31"/>
      <c r="H17" s="14"/>
    </row>
    <row r="18" spans="1:8" ht="18" customHeight="1" x14ac:dyDescent="0.3">
      <c r="A18" s="193"/>
      <c r="B18" s="172"/>
      <c r="C18" s="173"/>
      <c r="D18" s="11" t="s">
        <v>40</v>
      </c>
      <c r="E18" s="6"/>
      <c r="F18" s="6">
        <f>F16-F17</f>
        <v>960000</v>
      </c>
      <c r="G18" s="31"/>
      <c r="H18" s="14"/>
    </row>
    <row r="19" spans="1:8" ht="18" customHeight="1" x14ac:dyDescent="0.3">
      <c r="A19" s="193"/>
      <c r="B19" s="172"/>
      <c r="C19" s="171" t="s">
        <v>182</v>
      </c>
      <c r="D19" s="11" t="s">
        <v>38</v>
      </c>
      <c r="E19" s="6"/>
      <c r="F19" s="6">
        <v>35400000</v>
      </c>
      <c r="G19" s="31"/>
      <c r="H19" s="14"/>
    </row>
    <row r="20" spans="1:8" ht="18" customHeight="1" x14ac:dyDescent="0.3">
      <c r="A20" s="193"/>
      <c r="B20" s="172"/>
      <c r="C20" s="172"/>
      <c r="D20" s="11" t="s">
        <v>39</v>
      </c>
      <c r="E20" s="6"/>
      <c r="F20" s="6">
        <v>32082899</v>
      </c>
      <c r="G20" s="6"/>
      <c r="H20" s="14"/>
    </row>
    <row r="21" spans="1:8" ht="18" customHeight="1" x14ac:dyDescent="0.3">
      <c r="A21" s="193"/>
      <c r="B21" s="172"/>
      <c r="C21" s="173"/>
      <c r="D21" s="11" t="s">
        <v>40</v>
      </c>
      <c r="E21" s="6"/>
      <c r="F21" s="6">
        <f>F19-F20</f>
        <v>3317101</v>
      </c>
      <c r="G21" s="6"/>
      <c r="H21" s="14"/>
    </row>
    <row r="22" spans="1:8" ht="18" customHeight="1" x14ac:dyDescent="0.3">
      <c r="A22" s="193"/>
      <c r="B22" s="172"/>
      <c r="C22" s="189" t="s">
        <v>61</v>
      </c>
      <c r="D22" s="15" t="s">
        <v>48</v>
      </c>
      <c r="E22" s="16"/>
      <c r="F22" s="16">
        <f>SUM(F7,F10,F13,F16,F19)</f>
        <v>6169329252</v>
      </c>
      <c r="G22" s="17"/>
      <c r="H22" s="18"/>
    </row>
    <row r="23" spans="1:8" ht="18" customHeight="1" x14ac:dyDescent="0.3">
      <c r="A23" s="193"/>
      <c r="B23" s="172"/>
      <c r="C23" s="190"/>
      <c r="D23" s="15" t="s">
        <v>49</v>
      </c>
      <c r="E23" s="16"/>
      <c r="F23" s="16">
        <f>SUM(F8,F11,F14,F17,F20)</f>
        <v>5505833274</v>
      </c>
      <c r="G23" s="17"/>
      <c r="H23" s="18"/>
    </row>
    <row r="24" spans="1:8" ht="18" customHeight="1" x14ac:dyDescent="0.3">
      <c r="A24" s="193"/>
      <c r="B24" s="173"/>
      <c r="C24" s="191"/>
      <c r="D24" s="15" t="s">
        <v>50</v>
      </c>
      <c r="E24" s="16"/>
      <c r="F24" s="160">
        <f>F22-F23</f>
        <v>663495978</v>
      </c>
      <c r="G24" s="17"/>
      <c r="H24" s="18"/>
    </row>
    <row r="25" spans="1:8" ht="18" customHeight="1" x14ac:dyDescent="0.3">
      <c r="A25" s="193"/>
      <c r="B25" s="171" t="s">
        <v>184</v>
      </c>
      <c r="C25" s="171" t="s">
        <v>185</v>
      </c>
      <c r="D25" s="11" t="s">
        <v>48</v>
      </c>
      <c r="E25" s="6"/>
      <c r="F25" s="6">
        <v>5000000</v>
      </c>
      <c r="G25" s="31"/>
      <c r="H25" s="14"/>
    </row>
    <row r="26" spans="1:8" ht="18" customHeight="1" x14ac:dyDescent="0.3">
      <c r="A26" s="193"/>
      <c r="B26" s="172"/>
      <c r="C26" s="172"/>
      <c r="D26" s="11" t="s">
        <v>39</v>
      </c>
      <c r="E26" s="6"/>
      <c r="F26" s="162">
        <v>0</v>
      </c>
      <c r="G26" s="6"/>
      <c r="H26" s="14"/>
    </row>
    <row r="27" spans="1:8" ht="18" customHeight="1" x14ac:dyDescent="0.3">
      <c r="A27" s="193"/>
      <c r="B27" s="172"/>
      <c r="C27" s="173"/>
      <c r="D27" s="11" t="s">
        <v>40</v>
      </c>
      <c r="E27" s="6"/>
      <c r="F27" s="6">
        <f>F25-F26</f>
        <v>5000000</v>
      </c>
      <c r="G27" s="6"/>
      <c r="H27" s="14"/>
    </row>
    <row r="28" spans="1:8" ht="18" customHeight="1" x14ac:dyDescent="0.3">
      <c r="A28" s="193"/>
      <c r="B28" s="172"/>
      <c r="C28" s="189" t="s">
        <v>62</v>
      </c>
      <c r="D28" s="15" t="s">
        <v>48</v>
      </c>
      <c r="E28" s="16"/>
      <c r="F28" s="16">
        <f>SUM(F25)</f>
        <v>5000000</v>
      </c>
      <c r="G28" s="17"/>
      <c r="H28" s="18"/>
    </row>
    <row r="29" spans="1:8" ht="18" customHeight="1" x14ac:dyDescent="0.3">
      <c r="A29" s="193"/>
      <c r="B29" s="172"/>
      <c r="C29" s="190"/>
      <c r="D29" s="15" t="s">
        <v>49</v>
      </c>
      <c r="E29" s="16"/>
      <c r="F29" s="163">
        <f>SUM(F26)</f>
        <v>0</v>
      </c>
      <c r="G29" s="17"/>
      <c r="H29" s="18"/>
    </row>
    <row r="30" spans="1:8" ht="18" customHeight="1" x14ac:dyDescent="0.3">
      <c r="A30" s="193"/>
      <c r="B30" s="172"/>
      <c r="C30" s="191"/>
      <c r="D30" s="15" t="s">
        <v>50</v>
      </c>
      <c r="E30" s="16"/>
      <c r="F30" s="16">
        <f>F28-F29</f>
        <v>5000000</v>
      </c>
      <c r="G30" s="17"/>
      <c r="H30" s="18"/>
    </row>
    <row r="31" spans="1:8" ht="18" customHeight="1" x14ac:dyDescent="0.3">
      <c r="A31" s="193"/>
      <c r="B31" s="172" t="s">
        <v>183</v>
      </c>
      <c r="C31" s="209" t="s">
        <v>191</v>
      </c>
      <c r="D31" s="11" t="s">
        <v>38</v>
      </c>
      <c r="E31" s="155"/>
      <c r="F31" s="155">
        <v>125000000</v>
      </c>
      <c r="G31" s="156"/>
      <c r="H31" s="157"/>
    </row>
    <row r="32" spans="1:8" ht="18" customHeight="1" x14ac:dyDescent="0.3">
      <c r="A32" s="193"/>
      <c r="B32" s="172"/>
      <c r="C32" s="210"/>
      <c r="D32" s="11" t="s">
        <v>39</v>
      </c>
      <c r="E32" s="155"/>
      <c r="F32" s="155">
        <v>69401141</v>
      </c>
      <c r="G32" s="156"/>
      <c r="H32" s="157"/>
    </row>
    <row r="33" spans="1:8" ht="18" customHeight="1" x14ac:dyDescent="0.3">
      <c r="A33" s="193"/>
      <c r="B33" s="172"/>
      <c r="C33" s="211"/>
      <c r="D33" s="11" t="s">
        <v>40</v>
      </c>
      <c r="E33" s="155"/>
      <c r="F33" s="6">
        <f>F31-F32</f>
        <v>55598859</v>
      </c>
      <c r="G33" s="156"/>
      <c r="H33" s="157"/>
    </row>
    <row r="34" spans="1:8" ht="18" customHeight="1" x14ac:dyDescent="0.3">
      <c r="A34" s="193"/>
      <c r="B34" s="172"/>
      <c r="C34" s="209" t="s">
        <v>192</v>
      </c>
      <c r="D34" s="11" t="s">
        <v>38</v>
      </c>
      <c r="E34" s="155"/>
      <c r="F34" s="155">
        <v>12000000</v>
      </c>
      <c r="G34" s="156"/>
      <c r="H34" s="157"/>
    </row>
    <row r="35" spans="1:8" ht="18" customHeight="1" x14ac:dyDescent="0.3">
      <c r="A35" s="193"/>
      <c r="B35" s="172"/>
      <c r="C35" s="210"/>
      <c r="D35" s="11" t="s">
        <v>39</v>
      </c>
      <c r="E35" s="155"/>
      <c r="F35" s="155">
        <v>6842790</v>
      </c>
      <c r="G35" s="156"/>
      <c r="H35" s="157"/>
    </row>
    <row r="36" spans="1:8" ht="18" customHeight="1" x14ac:dyDescent="0.3">
      <c r="A36" s="193"/>
      <c r="B36" s="172"/>
      <c r="C36" s="211"/>
      <c r="D36" s="11" t="s">
        <v>40</v>
      </c>
      <c r="E36" s="155"/>
      <c r="F36" s="159">
        <f>F34-F35</f>
        <v>5157210</v>
      </c>
      <c r="G36" s="156"/>
      <c r="H36" s="157"/>
    </row>
    <row r="37" spans="1:8" ht="18" customHeight="1" x14ac:dyDescent="0.3">
      <c r="A37" s="193"/>
      <c r="B37" s="172"/>
      <c r="C37" s="209" t="s">
        <v>190</v>
      </c>
      <c r="D37" s="11" t="s">
        <v>38</v>
      </c>
      <c r="E37" s="155"/>
      <c r="F37" s="155">
        <v>30000000</v>
      </c>
      <c r="G37" s="156"/>
      <c r="H37" s="157"/>
    </row>
    <row r="38" spans="1:8" ht="18" customHeight="1" x14ac:dyDescent="0.3">
      <c r="A38" s="193"/>
      <c r="B38" s="172"/>
      <c r="C38" s="210"/>
      <c r="D38" s="11" t="s">
        <v>39</v>
      </c>
      <c r="E38" s="155"/>
      <c r="F38" s="155">
        <v>11103718</v>
      </c>
      <c r="G38" s="156"/>
      <c r="H38" s="157"/>
    </row>
    <row r="39" spans="1:8" ht="18" customHeight="1" x14ac:dyDescent="0.3">
      <c r="A39" s="193"/>
      <c r="B39" s="172"/>
      <c r="C39" s="210"/>
      <c r="D39" s="11" t="s">
        <v>40</v>
      </c>
      <c r="E39" s="155"/>
      <c r="F39" s="6">
        <f>F37-F38</f>
        <v>18896282</v>
      </c>
      <c r="G39" s="156"/>
      <c r="H39" s="157"/>
    </row>
    <row r="40" spans="1:8" ht="18" customHeight="1" x14ac:dyDescent="0.3">
      <c r="A40" s="193"/>
      <c r="B40" s="172"/>
      <c r="C40" s="209" t="s">
        <v>193</v>
      </c>
      <c r="D40" s="11" t="s">
        <v>38</v>
      </c>
      <c r="E40" s="155"/>
      <c r="F40" s="155">
        <v>5000000</v>
      </c>
      <c r="G40" s="156"/>
      <c r="H40" s="157"/>
    </row>
    <row r="41" spans="1:8" ht="18" customHeight="1" x14ac:dyDescent="0.3">
      <c r="A41" s="193"/>
      <c r="B41" s="172"/>
      <c r="C41" s="210"/>
      <c r="D41" s="11" t="s">
        <v>39</v>
      </c>
      <c r="E41" s="155"/>
      <c r="F41" s="155">
        <v>1614610</v>
      </c>
      <c r="G41" s="156"/>
      <c r="H41" s="157"/>
    </row>
    <row r="42" spans="1:8" ht="18" customHeight="1" x14ac:dyDescent="0.3">
      <c r="A42" s="193"/>
      <c r="B42" s="172"/>
      <c r="C42" s="211"/>
      <c r="D42" s="11" t="s">
        <v>40</v>
      </c>
      <c r="E42" s="155"/>
      <c r="F42" s="6">
        <f>F40-F41</f>
        <v>3385390</v>
      </c>
      <c r="G42" s="156"/>
      <c r="H42" s="157"/>
    </row>
    <row r="43" spans="1:8" ht="18" customHeight="1" x14ac:dyDescent="0.3">
      <c r="A43" s="193"/>
      <c r="B43" s="172"/>
      <c r="C43" s="189" t="s">
        <v>62</v>
      </c>
      <c r="D43" s="15" t="s">
        <v>48</v>
      </c>
      <c r="E43" s="16"/>
      <c r="F43" s="16">
        <f>SUM(F31,F34,F37,F40)</f>
        <v>172000000</v>
      </c>
      <c r="G43" s="17"/>
      <c r="H43" s="18"/>
    </row>
    <row r="44" spans="1:8" ht="18" customHeight="1" x14ac:dyDescent="0.3">
      <c r="A44" s="193"/>
      <c r="B44" s="172"/>
      <c r="C44" s="190"/>
      <c r="D44" s="15" t="s">
        <v>49</v>
      </c>
      <c r="E44" s="16"/>
      <c r="F44" s="16">
        <f>SUM(F32,F35,F38,F41)</f>
        <v>88962259</v>
      </c>
      <c r="G44" s="17"/>
      <c r="H44" s="18"/>
    </row>
    <row r="45" spans="1:8" ht="18" customHeight="1" x14ac:dyDescent="0.3">
      <c r="A45" s="193"/>
      <c r="B45" s="173"/>
      <c r="C45" s="191"/>
      <c r="D45" s="15" t="s">
        <v>50</v>
      </c>
      <c r="E45" s="16"/>
      <c r="F45" s="16">
        <f>F43-F44</f>
        <v>83037741</v>
      </c>
      <c r="G45" s="17"/>
      <c r="H45" s="18"/>
    </row>
    <row r="46" spans="1:8" ht="18" customHeight="1" x14ac:dyDescent="0.3">
      <c r="A46" s="193"/>
      <c r="B46" s="208" t="s">
        <v>41</v>
      </c>
      <c r="C46" s="208"/>
      <c r="D46" s="32" t="s">
        <v>38</v>
      </c>
      <c r="E46" s="37"/>
      <c r="F46" s="37">
        <f>SUM(F22,F28,F43)</f>
        <v>6346329252</v>
      </c>
      <c r="G46" s="42"/>
      <c r="H46" s="39"/>
    </row>
    <row r="47" spans="1:8" ht="18" customHeight="1" x14ac:dyDescent="0.3">
      <c r="A47" s="193"/>
      <c r="B47" s="208"/>
      <c r="C47" s="208"/>
      <c r="D47" s="32" t="s">
        <v>49</v>
      </c>
      <c r="E47" s="37"/>
      <c r="F47" s="37">
        <f>SUM(F23,F29,F44)</f>
        <v>5594795533</v>
      </c>
      <c r="G47" s="42"/>
      <c r="H47" s="39"/>
    </row>
    <row r="48" spans="1:8" ht="18" customHeight="1" x14ac:dyDescent="0.3">
      <c r="A48" s="194"/>
      <c r="B48" s="208"/>
      <c r="C48" s="208"/>
      <c r="D48" s="32" t="s">
        <v>50</v>
      </c>
      <c r="E48" s="37"/>
      <c r="F48" s="37">
        <f>F46-F47</f>
        <v>751533719</v>
      </c>
      <c r="G48" s="42"/>
      <c r="H48" s="39"/>
    </row>
    <row r="49" spans="1:8" ht="18" customHeight="1" x14ac:dyDescent="0.3">
      <c r="A49" s="192" t="s">
        <v>186</v>
      </c>
      <c r="B49" s="171" t="s">
        <v>187</v>
      </c>
      <c r="C49" s="171" t="s">
        <v>187</v>
      </c>
      <c r="D49" s="11" t="s">
        <v>38</v>
      </c>
      <c r="E49" s="6"/>
      <c r="F49" s="6">
        <v>10000000</v>
      </c>
      <c r="G49" s="31"/>
      <c r="H49" s="14"/>
    </row>
    <row r="50" spans="1:8" ht="18" customHeight="1" x14ac:dyDescent="0.3">
      <c r="A50" s="193"/>
      <c r="B50" s="172"/>
      <c r="C50" s="172"/>
      <c r="D50" s="11" t="s">
        <v>39</v>
      </c>
      <c r="E50" s="6"/>
      <c r="F50" s="162">
        <v>0</v>
      </c>
      <c r="G50" s="6"/>
      <c r="H50" s="14"/>
    </row>
    <row r="51" spans="1:8" ht="18" customHeight="1" x14ac:dyDescent="0.3">
      <c r="A51" s="193"/>
      <c r="B51" s="172"/>
      <c r="C51" s="173"/>
      <c r="D51" s="11" t="s">
        <v>40</v>
      </c>
      <c r="E51" s="6"/>
      <c r="F51" s="6">
        <f>F49-F50</f>
        <v>10000000</v>
      </c>
      <c r="G51" s="6"/>
      <c r="H51" s="14"/>
    </row>
    <row r="52" spans="1:8" ht="18" customHeight="1" x14ac:dyDescent="0.3">
      <c r="A52" s="193"/>
      <c r="B52" s="172"/>
      <c r="C52" s="171" t="s">
        <v>194</v>
      </c>
      <c r="D52" s="11" t="s">
        <v>38</v>
      </c>
      <c r="E52" s="6"/>
      <c r="F52" s="6">
        <v>4000000</v>
      </c>
      <c r="G52" s="161"/>
      <c r="H52" s="14"/>
    </row>
    <row r="53" spans="1:8" ht="18" customHeight="1" x14ac:dyDescent="0.3">
      <c r="A53" s="193"/>
      <c r="B53" s="172"/>
      <c r="C53" s="172"/>
      <c r="D53" s="11" t="s">
        <v>39</v>
      </c>
      <c r="E53" s="6"/>
      <c r="F53" s="162">
        <v>0</v>
      </c>
      <c r="G53" s="161"/>
      <c r="H53" s="14"/>
    </row>
    <row r="54" spans="1:8" ht="18" customHeight="1" x14ac:dyDescent="0.3">
      <c r="A54" s="193"/>
      <c r="B54" s="172"/>
      <c r="C54" s="173"/>
      <c r="D54" s="11" t="s">
        <v>40</v>
      </c>
      <c r="E54" s="6"/>
      <c r="F54" s="6">
        <f>F52-F53</f>
        <v>4000000</v>
      </c>
      <c r="G54" s="161"/>
      <c r="H54" s="14"/>
    </row>
    <row r="55" spans="1:8" ht="18" customHeight="1" x14ac:dyDescent="0.3">
      <c r="A55" s="193"/>
      <c r="B55" s="172"/>
      <c r="C55" s="189" t="s">
        <v>63</v>
      </c>
      <c r="D55" s="15" t="s">
        <v>48</v>
      </c>
      <c r="E55" s="16"/>
      <c r="F55" s="16">
        <f>F49+F52</f>
        <v>14000000</v>
      </c>
      <c r="G55" s="17"/>
      <c r="H55" s="18"/>
    </row>
    <row r="56" spans="1:8" ht="18" customHeight="1" x14ac:dyDescent="0.3">
      <c r="A56" s="193"/>
      <c r="B56" s="172"/>
      <c r="C56" s="190"/>
      <c r="D56" s="15" t="s">
        <v>49</v>
      </c>
      <c r="E56" s="16"/>
      <c r="F56" s="163">
        <v>0</v>
      </c>
      <c r="G56" s="17"/>
      <c r="H56" s="18"/>
    </row>
    <row r="57" spans="1:8" ht="18" customHeight="1" x14ac:dyDescent="0.3">
      <c r="A57" s="193"/>
      <c r="B57" s="172"/>
      <c r="C57" s="191"/>
      <c r="D57" s="15" t="s">
        <v>50</v>
      </c>
      <c r="E57" s="16"/>
      <c r="F57" s="16">
        <f>F55-F56</f>
        <v>14000000</v>
      </c>
      <c r="G57" s="17"/>
      <c r="H57" s="18"/>
    </row>
    <row r="58" spans="1:8" ht="18" customHeight="1" x14ac:dyDescent="0.3">
      <c r="A58" s="193"/>
      <c r="B58" s="208" t="s">
        <v>41</v>
      </c>
      <c r="C58" s="208"/>
      <c r="D58" s="154" t="s">
        <v>38</v>
      </c>
      <c r="E58" s="37"/>
      <c r="F58" s="37">
        <f>F55</f>
        <v>14000000</v>
      </c>
      <c r="G58" s="42"/>
      <c r="H58" s="39"/>
    </row>
    <row r="59" spans="1:8" ht="18" customHeight="1" x14ac:dyDescent="0.3">
      <c r="A59" s="193"/>
      <c r="B59" s="208"/>
      <c r="C59" s="208"/>
      <c r="D59" s="154" t="s">
        <v>49</v>
      </c>
      <c r="E59" s="37"/>
      <c r="F59" s="164">
        <v>0</v>
      </c>
      <c r="G59" s="42"/>
      <c r="H59" s="39"/>
    </row>
    <row r="60" spans="1:8" ht="18" customHeight="1" x14ac:dyDescent="0.3">
      <c r="A60" s="193"/>
      <c r="B60" s="208"/>
      <c r="C60" s="208"/>
      <c r="D60" s="154" t="s">
        <v>50</v>
      </c>
      <c r="E60" s="37"/>
      <c r="F60" s="37">
        <f>F58-F59</f>
        <v>14000000</v>
      </c>
      <c r="G60" s="42"/>
      <c r="H60" s="39"/>
    </row>
    <row r="61" spans="1:8" ht="18" customHeight="1" x14ac:dyDescent="0.3">
      <c r="A61" s="193" t="s">
        <v>195</v>
      </c>
      <c r="B61" s="172" t="s">
        <v>196</v>
      </c>
      <c r="C61" s="209" t="s">
        <v>197</v>
      </c>
      <c r="D61" s="11" t="s">
        <v>38</v>
      </c>
      <c r="E61" s="155"/>
      <c r="F61" s="155">
        <v>12000000</v>
      </c>
      <c r="G61" s="158"/>
      <c r="H61" s="157"/>
    </row>
    <row r="62" spans="1:8" ht="18" customHeight="1" x14ac:dyDescent="0.3">
      <c r="A62" s="193"/>
      <c r="B62" s="172"/>
      <c r="C62" s="210"/>
      <c r="D62" s="11" t="s">
        <v>39</v>
      </c>
      <c r="E62" s="155"/>
      <c r="F62" s="155">
        <v>3361000</v>
      </c>
      <c r="G62" s="158"/>
      <c r="H62" s="157"/>
    </row>
    <row r="63" spans="1:8" ht="18" customHeight="1" x14ac:dyDescent="0.3">
      <c r="A63" s="193"/>
      <c r="B63" s="172"/>
      <c r="C63" s="210"/>
      <c r="D63" s="11" t="s">
        <v>40</v>
      </c>
      <c r="E63" s="155"/>
      <c r="F63" s="155">
        <v>8639000</v>
      </c>
      <c r="G63" s="158"/>
      <c r="H63" s="157"/>
    </row>
    <row r="64" spans="1:8" ht="18" customHeight="1" x14ac:dyDescent="0.3">
      <c r="A64" s="193"/>
      <c r="B64" s="172"/>
      <c r="C64" s="189" t="s">
        <v>63</v>
      </c>
      <c r="D64" s="15" t="s">
        <v>48</v>
      </c>
      <c r="E64" s="16"/>
      <c r="F64" s="16">
        <v>12000000</v>
      </c>
      <c r="G64" s="17"/>
      <c r="H64" s="18"/>
    </row>
    <row r="65" spans="1:8" ht="18" customHeight="1" x14ac:dyDescent="0.3">
      <c r="A65" s="193"/>
      <c r="B65" s="172"/>
      <c r="C65" s="190"/>
      <c r="D65" s="15" t="s">
        <v>49</v>
      </c>
      <c r="E65" s="16"/>
      <c r="F65" s="16">
        <v>3361000</v>
      </c>
      <c r="G65" s="17"/>
      <c r="H65" s="18"/>
    </row>
    <row r="66" spans="1:8" ht="18" customHeight="1" x14ac:dyDescent="0.3">
      <c r="A66" s="193"/>
      <c r="B66" s="172"/>
      <c r="C66" s="191"/>
      <c r="D66" s="15" t="s">
        <v>50</v>
      </c>
      <c r="E66" s="16"/>
      <c r="F66" s="16">
        <f>F64-F65</f>
        <v>8639000</v>
      </c>
      <c r="G66" s="17"/>
      <c r="H66" s="18"/>
    </row>
    <row r="67" spans="1:8" ht="18" customHeight="1" x14ac:dyDescent="0.3">
      <c r="A67" s="193"/>
      <c r="B67" s="208" t="s">
        <v>41</v>
      </c>
      <c r="C67" s="208"/>
      <c r="D67" s="154" t="s">
        <v>38</v>
      </c>
      <c r="E67" s="37"/>
      <c r="F67" s="37">
        <f>F64</f>
        <v>12000000</v>
      </c>
      <c r="G67" s="42"/>
      <c r="H67" s="39"/>
    </row>
    <row r="68" spans="1:8" ht="18" customHeight="1" x14ac:dyDescent="0.3">
      <c r="A68" s="193"/>
      <c r="B68" s="208"/>
      <c r="C68" s="208"/>
      <c r="D68" s="154" t="s">
        <v>49</v>
      </c>
      <c r="E68" s="37"/>
      <c r="F68" s="37">
        <f>F65</f>
        <v>3361000</v>
      </c>
      <c r="G68" s="42"/>
      <c r="H68" s="39"/>
    </row>
    <row r="69" spans="1:8" ht="18" customHeight="1" x14ac:dyDescent="0.3">
      <c r="A69" s="193"/>
      <c r="B69" s="208"/>
      <c r="C69" s="208"/>
      <c r="D69" s="154" t="s">
        <v>50</v>
      </c>
      <c r="E69" s="37"/>
      <c r="F69" s="37">
        <f>F66</f>
        <v>8639000</v>
      </c>
      <c r="G69" s="42"/>
      <c r="H69" s="39"/>
    </row>
    <row r="70" spans="1:8" ht="18" customHeight="1" x14ac:dyDescent="0.3">
      <c r="A70" s="193" t="s">
        <v>188</v>
      </c>
      <c r="B70" s="172" t="s">
        <v>189</v>
      </c>
      <c r="C70" s="209" t="s">
        <v>198</v>
      </c>
      <c r="D70" s="11" t="s">
        <v>48</v>
      </c>
      <c r="E70" s="155"/>
      <c r="F70" s="155">
        <v>20000000</v>
      </c>
      <c r="G70" s="158"/>
      <c r="H70" s="157"/>
    </row>
    <row r="71" spans="1:8" ht="18" customHeight="1" x14ac:dyDescent="0.3">
      <c r="A71" s="193"/>
      <c r="B71" s="172"/>
      <c r="C71" s="210"/>
      <c r="D71" s="11" t="s">
        <v>39</v>
      </c>
      <c r="F71" s="155">
        <v>2804150</v>
      </c>
      <c r="G71" s="158"/>
      <c r="H71" s="157"/>
    </row>
    <row r="72" spans="1:8" ht="18" customHeight="1" x14ac:dyDescent="0.3">
      <c r="A72" s="193"/>
      <c r="B72" s="172"/>
      <c r="C72" s="211"/>
      <c r="D72" s="11" t="s">
        <v>40</v>
      </c>
      <c r="E72" s="155"/>
      <c r="F72" s="155">
        <f>F70-F71</f>
        <v>17195850</v>
      </c>
      <c r="G72" s="158"/>
      <c r="H72" s="157"/>
    </row>
    <row r="73" spans="1:8" ht="18" customHeight="1" x14ac:dyDescent="0.3">
      <c r="A73" s="193"/>
      <c r="B73" s="172"/>
      <c r="C73" s="189" t="s">
        <v>65</v>
      </c>
      <c r="D73" s="15" t="s">
        <v>48</v>
      </c>
      <c r="E73" s="16"/>
      <c r="F73" s="16">
        <f t="shared" ref="F73:F78" si="0">F70</f>
        <v>20000000</v>
      </c>
      <c r="G73" s="17"/>
      <c r="H73" s="18"/>
    </row>
    <row r="74" spans="1:8" ht="18" customHeight="1" x14ac:dyDescent="0.3">
      <c r="A74" s="193"/>
      <c r="B74" s="172"/>
      <c r="C74" s="190"/>
      <c r="D74" s="15" t="s">
        <v>49</v>
      </c>
      <c r="E74" s="16"/>
      <c r="F74" s="16">
        <f t="shared" si="0"/>
        <v>2804150</v>
      </c>
      <c r="G74" s="17"/>
      <c r="H74" s="18"/>
    </row>
    <row r="75" spans="1:8" ht="18" customHeight="1" x14ac:dyDescent="0.3">
      <c r="A75" s="193"/>
      <c r="B75" s="173"/>
      <c r="C75" s="191"/>
      <c r="D75" s="15" t="s">
        <v>50</v>
      </c>
      <c r="E75" s="16"/>
      <c r="F75" s="16">
        <f t="shared" si="0"/>
        <v>17195850</v>
      </c>
      <c r="G75" s="17"/>
      <c r="H75" s="18"/>
    </row>
    <row r="76" spans="1:8" ht="18" customHeight="1" x14ac:dyDescent="0.3">
      <c r="A76" s="193"/>
      <c r="B76" s="208" t="s">
        <v>41</v>
      </c>
      <c r="C76" s="208"/>
      <c r="D76" s="32" t="s">
        <v>38</v>
      </c>
      <c r="E76" s="37"/>
      <c r="F76" s="37">
        <f t="shared" si="0"/>
        <v>20000000</v>
      </c>
      <c r="G76" s="42"/>
      <c r="H76" s="39"/>
    </row>
    <row r="77" spans="1:8" ht="18" customHeight="1" x14ac:dyDescent="0.3">
      <c r="A77" s="193"/>
      <c r="B77" s="208"/>
      <c r="C77" s="208"/>
      <c r="D77" s="32" t="s">
        <v>49</v>
      </c>
      <c r="E77" s="37"/>
      <c r="F77" s="37">
        <f t="shared" si="0"/>
        <v>2804150</v>
      </c>
      <c r="G77" s="42"/>
      <c r="H77" s="39"/>
    </row>
    <row r="78" spans="1:8" ht="18" customHeight="1" x14ac:dyDescent="0.3">
      <c r="A78" s="194"/>
      <c r="B78" s="208"/>
      <c r="C78" s="208"/>
      <c r="D78" s="32" t="s">
        <v>50</v>
      </c>
      <c r="E78" s="37"/>
      <c r="F78" s="37">
        <f t="shared" si="0"/>
        <v>17195850</v>
      </c>
      <c r="G78" s="42"/>
      <c r="H78" s="39"/>
    </row>
    <row r="79" spans="1:8" ht="18" customHeight="1" x14ac:dyDescent="0.3">
      <c r="A79" s="174" t="s">
        <v>58</v>
      </c>
      <c r="B79" s="175"/>
      <c r="C79" s="176"/>
      <c r="D79" s="23" t="s">
        <v>55</v>
      </c>
      <c r="E79" s="33"/>
      <c r="F79" s="33">
        <f>SUM(F46,F58,F67,F76)</f>
        <v>6392329252</v>
      </c>
      <c r="G79" s="33"/>
      <c r="H79" s="34"/>
    </row>
    <row r="80" spans="1:8" ht="18" customHeight="1" x14ac:dyDescent="0.3">
      <c r="A80" s="177"/>
      <c r="B80" s="178"/>
      <c r="C80" s="179"/>
      <c r="D80" s="23" t="s">
        <v>56</v>
      </c>
      <c r="E80" s="33"/>
      <c r="F80" s="33">
        <f>SUM(F47,F59,F68,F77)</f>
        <v>5600960683</v>
      </c>
      <c r="G80" s="33"/>
      <c r="H80" s="34"/>
    </row>
    <row r="81" spans="1:8" ht="18" customHeight="1" thickBot="1" x14ac:dyDescent="0.35">
      <c r="A81" s="180"/>
      <c r="B81" s="181"/>
      <c r="C81" s="182"/>
      <c r="D81" s="8" t="s">
        <v>57</v>
      </c>
      <c r="E81" s="35"/>
      <c r="F81" s="35">
        <f>F79-F80</f>
        <v>791368569</v>
      </c>
      <c r="G81" s="35"/>
      <c r="H81" s="36"/>
    </row>
  </sheetData>
  <mergeCells count="45">
    <mergeCell ref="A1:H1"/>
    <mergeCell ref="A4:B4"/>
    <mergeCell ref="A2:H2"/>
    <mergeCell ref="B46:C48"/>
    <mergeCell ref="G4:H4"/>
    <mergeCell ref="A5:C5"/>
    <mergeCell ref="D5:D6"/>
    <mergeCell ref="E5:E6"/>
    <mergeCell ref="F5:F6"/>
    <mergeCell ref="G5:G6"/>
    <mergeCell ref="H5:H6"/>
    <mergeCell ref="C22:C24"/>
    <mergeCell ref="C28:C30"/>
    <mergeCell ref="C10:C12"/>
    <mergeCell ref="C7:C9"/>
    <mergeCell ref="A79:C81"/>
    <mergeCell ref="C43:C45"/>
    <mergeCell ref="A7:A48"/>
    <mergeCell ref="B7:B24"/>
    <mergeCell ref="B25:B30"/>
    <mergeCell ref="B31:B45"/>
    <mergeCell ref="C40:C42"/>
    <mergeCell ref="C34:C36"/>
    <mergeCell ref="C31:C33"/>
    <mergeCell ref="C25:C27"/>
    <mergeCell ref="C19:C21"/>
    <mergeCell ref="C16:C18"/>
    <mergeCell ref="C13:C15"/>
    <mergeCell ref="C37:C39"/>
    <mergeCell ref="C52:C54"/>
    <mergeCell ref="A70:A78"/>
    <mergeCell ref="B70:B75"/>
    <mergeCell ref="C70:C72"/>
    <mergeCell ref="C55:C57"/>
    <mergeCell ref="C73:C75"/>
    <mergeCell ref="B76:C78"/>
    <mergeCell ref="B61:B66"/>
    <mergeCell ref="C61:C63"/>
    <mergeCell ref="C64:C66"/>
    <mergeCell ref="B58:C60"/>
    <mergeCell ref="A49:A60"/>
    <mergeCell ref="A61:A69"/>
    <mergeCell ref="B67:C69"/>
    <mergeCell ref="C49:C51"/>
    <mergeCell ref="B49:B57"/>
  </mergeCells>
  <phoneticPr fontId="3" type="noConversion"/>
  <printOptions horizontalCentered="1"/>
  <pageMargins left="0.39370078740157483" right="0.39370078740157483" top="0.94488188976377963" bottom="0.74803149606299213" header="0.31496062992125984" footer="0.31496062992125984"/>
  <pageSetup paperSize="9" scale="85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workbookViewId="0">
      <selection activeCell="I14" sqref="I14"/>
    </sheetView>
  </sheetViews>
  <sheetFormatPr defaultRowHeight="16.5" x14ac:dyDescent="0.3"/>
  <cols>
    <col min="1" max="2" width="16.75" customWidth="1"/>
    <col min="3" max="3" width="19.25" customWidth="1"/>
    <col min="4" max="5" width="16.75" customWidth="1"/>
    <col min="9" max="9" width="10.5" bestFit="1" customWidth="1"/>
  </cols>
  <sheetData>
    <row r="1" spans="1:5" ht="34.5" customHeight="1" x14ac:dyDescent="0.3">
      <c r="A1" s="213" t="s">
        <v>84</v>
      </c>
      <c r="B1" s="213"/>
      <c r="C1" s="213"/>
      <c r="D1" s="213"/>
      <c r="E1" s="213"/>
    </row>
    <row r="2" spans="1:5" ht="34.5" customHeight="1" thickBot="1" x14ac:dyDescent="0.35">
      <c r="A2" s="72"/>
      <c r="B2" s="72"/>
      <c r="C2" s="72"/>
      <c r="D2" s="72"/>
      <c r="E2" s="73" t="s">
        <v>85</v>
      </c>
    </row>
    <row r="3" spans="1:5" ht="34.5" customHeight="1" thickBot="1" x14ac:dyDescent="0.35">
      <c r="A3" s="74" t="s">
        <v>32</v>
      </c>
      <c r="B3" s="75" t="s">
        <v>86</v>
      </c>
      <c r="C3" s="75" t="s">
        <v>87</v>
      </c>
      <c r="D3" s="76" t="s">
        <v>89</v>
      </c>
      <c r="E3" s="77" t="s">
        <v>90</v>
      </c>
    </row>
    <row r="4" spans="1:5" ht="34.5" customHeight="1" thickTop="1" x14ac:dyDescent="0.3">
      <c r="A4" s="215" t="s">
        <v>91</v>
      </c>
      <c r="B4" s="216"/>
      <c r="C4" s="78">
        <f>C5</f>
        <v>5687560316</v>
      </c>
      <c r="D4" s="79"/>
      <c r="E4" s="80"/>
    </row>
    <row r="5" spans="1:5" ht="34.5" customHeight="1" x14ac:dyDescent="0.3">
      <c r="A5" s="217" t="s">
        <v>92</v>
      </c>
      <c r="B5" s="81" t="s">
        <v>93</v>
      </c>
      <c r="C5" s="81">
        <f>SUM(C6:C13)</f>
        <v>5687560316</v>
      </c>
      <c r="D5" s="82"/>
      <c r="E5" s="83"/>
    </row>
    <row r="6" spans="1:5" ht="34.5" customHeight="1" x14ac:dyDescent="0.3">
      <c r="A6" s="218"/>
      <c r="B6" s="84" t="s">
        <v>97</v>
      </c>
      <c r="C6" s="84">
        <v>5500302216</v>
      </c>
      <c r="D6" s="220" t="s">
        <v>94</v>
      </c>
      <c r="E6" s="223" t="s">
        <v>96</v>
      </c>
    </row>
    <row r="7" spans="1:5" ht="34.5" customHeight="1" x14ac:dyDescent="0.3">
      <c r="A7" s="218"/>
      <c r="B7" s="88" t="s">
        <v>100</v>
      </c>
      <c r="C7" s="88">
        <v>59887500</v>
      </c>
      <c r="D7" s="221"/>
      <c r="E7" s="224"/>
    </row>
    <row r="8" spans="1:5" ht="34.5" customHeight="1" x14ac:dyDescent="0.3">
      <c r="A8" s="218"/>
      <c r="B8" s="88" t="s">
        <v>98</v>
      </c>
      <c r="C8" s="88">
        <v>108310240</v>
      </c>
      <c r="D8" s="221"/>
      <c r="E8" s="224"/>
    </row>
    <row r="9" spans="1:5" ht="34.5" customHeight="1" x14ac:dyDescent="0.3">
      <c r="A9" s="218"/>
      <c r="B9" s="88" t="s">
        <v>99</v>
      </c>
      <c r="C9" s="88">
        <v>1068417</v>
      </c>
      <c r="D9" s="221"/>
      <c r="E9" s="224"/>
    </row>
    <row r="10" spans="1:5" ht="34.5" customHeight="1" x14ac:dyDescent="0.3">
      <c r="A10" s="218"/>
      <c r="B10" s="88" t="s">
        <v>101</v>
      </c>
      <c r="C10" s="88">
        <v>673000</v>
      </c>
      <c r="D10" s="221"/>
      <c r="E10" s="224"/>
    </row>
    <row r="11" spans="1:5" ht="34.5" customHeight="1" x14ac:dyDescent="0.3">
      <c r="A11" s="218"/>
      <c r="B11" s="88" t="s">
        <v>172</v>
      </c>
      <c r="C11" s="88">
        <v>15473590</v>
      </c>
      <c r="D11" s="221"/>
      <c r="E11" s="224"/>
    </row>
    <row r="12" spans="1:5" ht="34.5" customHeight="1" x14ac:dyDescent="0.3">
      <c r="A12" s="218"/>
      <c r="B12" s="88" t="s">
        <v>173</v>
      </c>
      <c r="C12" s="88">
        <v>1816410</v>
      </c>
      <c r="D12" s="221"/>
      <c r="E12" s="224"/>
    </row>
    <row r="13" spans="1:5" ht="34.5" customHeight="1" thickBot="1" x14ac:dyDescent="0.35">
      <c r="A13" s="219"/>
      <c r="B13" s="85" t="s">
        <v>102</v>
      </c>
      <c r="C13" s="85">
        <v>28943</v>
      </c>
      <c r="D13" s="222"/>
      <c r="E13" s="225"/>
    </row>
    <row r="14" spans="1:5" x14ac:dyDescent="0.3">
      <c r="A14" s="86"/>
      <c r="B14" s="86"/>
      <c r="C14" s="87"/>
      <c r="D14" s="87"/>
      <c r="E14" s="86"/>
    </row>
    <row r="15" spans="1:5" x14ac:dyDescent="0.3">
      <c r="A15" s="86"/>
      <c r="B15" s="86"/>
      <c r="C15" s="87"/>
      <c r="D15" s="214" t="s">
        <v>83</v>
      </c>
      <c r="E15" s="214"/>
    </row>
  </sheetData>
  <mergeCells count="6">
    <mergeCell ref="D15:E15"/>
    <mergeCell ref="A1:E1"/>
    <mergeCell ref="A4:B4"/>
    <mergeCell ref="A5:A13"/>
    <mergeCell ref="D6:D13"/>
    <mergeCell ref="E6:E13"/>
  </mergeCells>
  <phoneticPr fontId="3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workbookViewId="0">
      <selection activeCell="J8" sqref="J8"/>
    </sheetView>
  </sheetViews>
  <sheetFormatPr defaultRowHeight="16.5" x14ac:dyDescent="0.3"/>
  <cols>
    <col min="2" max="2" width="13.625" customWidth="1"/>
    <col min="3" max="3" width="19.375" customWidth="1"/>
    <col min="4" max="4" width="20.375" customWidth="1"/>
    <col min="5" max="5" width="16.625" customWidth="1"/>
  </cols>
  <sheetData>
    <row r="1" spans="1:6" ht="25.5" x14ac:dyDescent="0.3">
      <c r="A1" s="226" t="s">
        <v>103</v>
      </c>
      <c r="B1" s="226"/>
      <c r="C1" s="226"/>
      <c r="D1" s="226"/>
      <c r="E1" s="226"/>
      <c r="F1" s="226"/>
    </row>
    <row r="2" spans="1:6" ht="26.25" thickBot="1" x14ac:dyDescent="0.35">
      <c r="A2" s="89"/>
      <c r="B2" s="89"/>
      <c r="C2" s="89"/>
      <c r="D2" s="89"/>
      <c r="E2" s="90"/>
      <c r="F2" s="90" t="s">
        <v>104</v>
      </c>
    </row>
    <row r="3" spans="1:6" ht="36.75" customHeight="1" x14ac:dyDescent="0.3">
      <c r="A3" s="91" t="s">
        <v>105</v>
      </c>
      <c r="B3" s="92" t="s">
        <v>106</v>
      </c>
      <c r="C3" s="93" t="s">
        <v>107</v>
      </c>
      <c r="D3" s="93" t="s">
        <v>108</v>
      </c>
      <c r="E3" s="93" t="s">
        <v>109</v>
      </c>
      <c r="F3" s="94" t="s">
        <v>110</v>
      </c>
    </row>
    <row r="4" spans="1:6" ht="36.75" customHeight="1" x14ac:dyDescent="0.3">
      <c r="A4" s="95">
        <v>1</v>
      </c>
      <c r="B4" s="96"/>
      <c r="C4" s="97" t="s">
        <v>114</v>
      </c>
      <c r="D4" s="98"/>
      <c r="E4" s="99"/>
      <c r="F4" s="227" t="s">
        <v>111</v>
      </c>
    </row>
    <row r="5" spans="1:6" ht="36.75" customHeight="1" x14ac:dyDescent="0.3">
      <c r="A5" s="95">
        <v>2</v>
      </c>
      <c r="B5" s="96"/>
      <c r="C5" s="97"/>
      <c r="D5" s="98"/>
      <c r="E5" s="99"/>
      <c r="F5" s="228"/>
    </row>
    <row r="6" spans="1:6" ht="36.75" customHeight="1" x14ac:dyDescent="0.3">
      <c r="A6" s="95">
        <v>3</v>
      </c>
      <c r="B6" s="96"/>
      <c r="C6" s="97"/>
      <c r="D6" s="98"/>
      <c r="E6" s="99"/>
      <c r="F6" s="228"/>
    </row>
    <row r="7" spans="1:6" ht="36.75" customHeight="1" x14ac:dyDescent="0.3">
      <c r="A7" s="95">
        <v>4</v>
      </c>
      <c r="B7" s="96"/>
      <c r="C7" s="97"/>
      <c r="D7" s="98"/>
      <c r="E7" s="99"/>
      <c r="F7" s="228"/>
    </row>
    <row r="8" spans="1:6" ht="36.75" customHeight="1" x14ac:dyDescent="0.3">
      <c r="A8" s="95">
        <v>5</v>
      </c>
      <c r="B8" s="96"/>
      <c r="C8" s="97"/>
      <c r="D8" s="98"/>
      <c r="E8" s="99"/>
      <c r="F8" s="228"/>
    </row>
    <row r="9" spans="1:6" ht="36.75" customHeight="1" thickBot="1" x14ac:dyDescent="0.35">
      <c r="A9" s="229" t="s">
        <v>112</v>
      </c>
      <c r="B9" s="230"/>
      <c r="C9" s="231"/>
      <c r="D9" s="100">
        <f>SUM(D4:D8)</f>
        <v>0</v>
      </c>
      <c r="E9" s="101" t="s">
        <v>113</v>
      </c>
      <c r="F9" s="102"/>
    </row>
    <row r="10" spans="1:6" x14ac:dyDescent="0.3">
      <c r="A10" s="103"/>
      <c r="B10" s="103"/>
      <c r="C10" s="104"/>
      <c r="D10" s="103"/>
      <c r="E10" s="103"/>
      <c r="F10" s="103"/>
    </row>
    <row r="11" spans="1:6" x14ac:dyDescent="0.3">
      <c r="A11" s="105"/>
      <c r="B11" s="106"/>
      <c r="C11" s="105"/>
      <c r="D11" s="232" t="s">
        <v>82</v>
      </c>
      <c r="E11" s="232"/>
      <c r="F11" s="232"/>
    </row>
  </sheetData>
  <mergeCells count="4">
    <mergeCell ref="A1:F1"/>
    <mergeCell ref="F4:F8"/>
    <mergeCell ref="A9:C9"/>
    <mergeCell ref="D11:F11"/>
  </mergeCells>
  <phoneticPr fontId="3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workbookViewId="0">
      <selection activeCell="J16" sqref="J16"/>
    </sheetView>
  </sheetViews>
  <sheetFormatPr defaultRowHeight="16.5" x14ac:dyDescent="0.3"/>
  <cols>
    <col min="1" max="1" width="20.25" customWidth="1"/>
    <col min="2" max="2" width="19" customWidth="1"/>
    <col min="3" max="3" width="40.625" customWidth="1"/>
    <col min="4" max="4" width="15.5" customWidth="1"/>
  </cols>
  <sheetData>
    <row r="1" spans="1:4" ht="25.5" x14ac:dyDescent="0.3">
      <c r="A1" s="233" t="s">
        <v>115</v>
      </c>
      <c r="B1" s="233"/>
      <c r="C1" s="233"/>
      <c r="D1" s="233"/>
    </row>
    <row r="2" spans="1:4" ht="26.25" thickBot="1" x14ac:dyDescent="0.35">
      <c r="A2" s="107"/>
      <c r="B2" s="107"/>
      <c r="C2" s="107"/>
      <c r="D2" s="108" t="s">
        <v>116</v>
      </c>
    </row>
    <row r="3" spans="1:4" x14ac:dyDescent="0.3">
      <c r="A3" s="109" t="s">
        <v>117</v>
      </c>
      <c r="B3" s="110" t="s">
        <v>118</v>
      </c>
      <c r="C3" s="111" t="s">
        <v>119</v>
      </c>
      <c r="D3" s="112" t="s">
        <v>120</v>
      </c>
    </row>
    <row r="4" spans="1:4" x14ac:dyDescent="0.3">
      <c r="A4" s="113" t="s">
        <v>121</v>
      </c>
      <c r="B4" s="114">
        <f>SUM(B5:B9)</f>
        <v>5505833274</v>
      </c>
      <c r="C4" s="115"/>
      <c r="D4" s="116"/>
    </row>
    <row r="5" spans="1:4" ht="30.75" customHeight="1" x14ac:dyDescent="0.3">
      <c r="A5" s="117" t="s">
        <v>122</v>
      </c>
      <c r="B5" s="118">
        <v>4724998855</v>
      </c>
      <c r="C5" s="119" t="s">
        <v>136</v>
      </c>
      <c r="D5" s="234" t="s">
        <v>123</v>
      </c>
    </row>
    <row r="6" spans="1:4" ht="30.75" customHeight="1" x14ac:dyDescent="0.3">
      <c r="A6" s="117" t="s">
        <v>134</v>
      </c>
      <c r="B6" s="118">
        <v>1560000</v>
      </c>
      <c r="C6" s="119" t="s">
        <v>135</v>
      </c>
      <c r="D6" s="235"/>
    </row>
    <row r="7" spans="1:4" ht="30.75" customHeight="1" x14ac:dyDescent="0.3">
      <c r="A7" s="117" t="s">
        <v>124</v>
      </c>
      <c r="B7" s="118">
        <v>369585920</v>
      </c>
      <c r="C7" s="119" t="s">
        <v>125</v>
      </c>
      <c r="D7" s="235"/>
    </row>
    <row r="8" spans="1:4" ht="30.75" customHeight="1" x14ac:dyDescent="0.3">
      <c r="A8" s="117" t="s">
        <v>126</v>
      </c>
      <c r="B8" s="118">
        <v>377605600</v>
      </c>
      <c r="C8" s="120" t="s">
        <v>127</v>
      </c>
      <c r="D8" s="235"/>
    </row>
    <row r="9" spans="1:4" ht="30.75" customHeight="1" thickBot="1" x14ac:dyDescent="0.35">
      <c r="A9" s="121" t="s">
        <v>128</v>
      </c>
      <c r="B9" s="122">
        <v>32082899</v>
      </c>
      <c r="C9" s="123" t="s">
        <v>129</v>
      </c>
      <c r="D9" s="236"/>
    </row>
    <row r="10" spans="1:4" x14ac:dyDescent="0.3">
      <c r="A10" s="124"/>
      <c r="B10" s="125"/>
      <c r="C10" s="86"/>
      <c r="D10" s="70"/>
    </row>
    <row r="11" spans="1:4" x14ac:dyDescent="0.3">
      <c r="A11" s="124"/>
      <c r="B11" s="125"/>
      <c r="C11" s="237" t="s">
        <v>83</v>
      </c>
      <c r="D11" s="237"/>
    </row>
  </sheetData>
  <mergeCells count="3">
    <mergeCell ref="A1:D1"/>
    <mergeCell ref="D5:D9"/>
    <mergeCell ref="C11:D11"/>
  </mergeCells>
  <phoneticPr fontId="3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zoomScaleNormal="100" workbookViewId="0">
      <selection activeCell="J27" sqref="J27"/>
    </sheetView>
  </sheetViews>
  <sheetFormatPr defaultRowHeight="16.5" x14ac:dyDescent="0.3"/>
  <cols>
    <col min="1" max="1" width="22.25" customWidth="1"/>
    <col min="2" max="2" width="29.625" customWidth="1"/>
    <col min="3" max="3" width="18.875" customWidth="1"/>
    <col min="4" max="5" width="13.375" customWidth="1"/>
  </cols>
  <sheetData>
    <row r="1" spans="1:5" ht="25.5" x14ac:dyDescent="0.3">
      <c r="A1" s="233" t="s">
        <v>130</v>
      </c>
      <c r="B1" s="233"/>
      <c r="C1" s="233"/>
      <c r="D1" s="233"/>
      <c r="E1" s="233"/>
    </row>
    <row r="2" spans="1:5" ht="26.25" thickBot="1" x14ac:dyDescent="0.35">
      <c r="A2" s="107"/>
      <c r="B2" s="107"/>
      <c r="C2" s="107"/>
      <c r="D2" s="107"/>
      <c r="E2" s="126" t="s">
        <v>3</v>
      </c>
    </row>
    <row r="3" spans="1:5" x14ac:dyDescent="0.3">
      <c r="A3" s="109" t="s">
        <v>131</v>
      </c>
      <c r="B3" s="127" t="s">
        <v>132</v>
      </c>
      <c r="C3" s="110" t="s">
        <v>133</v>
      </c>
      <c r="D3" s="110" t="s">
        <v>88</v>
      </c>
      <c r="E3" s="128" t="s">
        <v>90</v>
      </c>
    </row>
    <row r="4" spans="1:5" x14ac:dyDescent="0.3">
      <c r="A4" s="238" t="s">
        <v>121</v>
      </c>
      <c r="B4" s="239"/>
      <c r="C4" s="114">
        <f>C5+C8</f>
        <v>3361000</v>
      </c>
      <c r="D4" s="114"/>
      <c r="E4" s="129"/>
    </row>
    <row r="5" spans="1:5" ht="27.75" customHeight="1" x14ac:dyDescent="0.3">
      <c r="A5" s="135" t="s">
        <v>137</v>
      </c>
      <c r="B5" s="136"/>
      <c r="C5" s="130">
        <f>SUM(C6:C7)</f>
        <v>831000</v>
      </c>
      <c r="D5" s="240" t="s">
        <v>94</v>
      </c>
      <c r="E5" s="241" t="s">
        <v>95</v>
      </c>
    </row>
    <row r="6" spans="1:5" ht="27.75" customHeight="1" x14ac:dyDescent="0.3">
      <c r="A6" s="137"/>
      <c r="B6" s="138" t="s">
        <v>141</v>
      </c>
      <c r="C6" s="131">
        <v>600000</v>
      </c>
      <c r="D6" s="240"/>
      <c r="E6" s="241"/>
    </row>
    <row r="7" spans="1:5" ht="27.75" customHeight="1" x14ac:dyDescent="0.3">
      <c r="A7" s="137"/>
      <c r="B7" s="138" t="s">
        <v>142</v>
      </c>
      <c r="C7" s="132">
        <v>231000</v>
      </c>
      <c r="D7" s="240"/>
      <c r="E7" s="241"/>
    </row>
    <row r="8" spans="1:5" ht="27.75" customHeight="1" x14ac:dyDescent="0.3">
      <c r="A8" s="135" t="s">
        <v>138</v>
      </c>
      <c r="B8" s="139"/>
      <c r="C8" s="133">
        <f>SUM(C9:C9)</f>
        <v>2530000</v>
      </c>
      <c r="D8" s="240"/>
      <c r="E8" s="241"/>
    </row>
    <row r="9" spans="1:5" ht="27.75" customHeight="1" x14ac:dyDescent="0.3">
      <c r="A9" s="137"/>
      <c r="B9" s="140" t="s">
        <v>140</v>
      </c>
      <c r="C9" s="131">
        <v>2530000</v>
      </c>
      <c r="D9" s="240"/>
      <c r="E9" s="241"/>
    </row>
    <row r="10" spans="1:5" x14ac:dyDescent="0.3">
      <c r="A10" s="134"/>
      <c r="B10" s="134"/>
      <c r="C10" s="86"/>
      <c r="D10" s="237" t="s">
        <v>139</v>
      </c>
      <c r="E10" s="237"/>
    </row>
  </sheetData>
  <mergeCells count="5">
    <mergeCell ref="A1:E1"/>
    <mergeCell ref="A4:B4"/>
    <mergeCell ref="D5:D9"/>
    <mergeCell ref="E5:E9"/>
    <mergeCell ref="D10:E10"/>
  </mergeCells>
  <phoneticPr fontId="3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tabSelected="1" workbookViewId="0">
      <selection activeCell="L11" sqref="L11"/>
    </sheetView>
  </sheetViews>
  <sheetFormatPr defaultRowHeight="16.5" x14ac:dyDescent="0.3"/>
  <cols>
    <col min="1" max="1" width="13.875" customWidth="1"/>
    <col min="2" max="2" width="17.375" customWidth="1"/>
    <col min="3" max="3" width="31.875" customWidth="1"/>
    <col min="4" max="4" width="15" customWidth="1"/>
  </cols>
  <sheetData>
    <row r="1" spans="1:6" ht="25.5" x14ac:dyDescent="0.3">
      <c r="A1" s="233" t="s">
        <v>143</v>
      </c>
      <c r="B1" s="233"/>
      <c r="C1" s="233"/>
      <c r="D1" s="233"/>
      <c r="E1" s="233"/>
      <c r="F1" s="233"/>
    </row>
    <row r="2" spans="1:6" ht="19.5" x14ac:dyDescent="0.3">
      <c r="A2" s="249" t="s">
        <v>171</v>
      </c>
      <c r="B2" s="249"/>
      <c r="C2" s="249"/>
      <c r="D2" s="249"/>
      <c r="E2" s="249"/>
      <c r="F2" s="249"/>
    </row>
    <row r="3" spans="1:6" ht="20.25" thickBot="1" x14ac:dyDescent="0.35">
      <c r="A3" s="141"/>
      <c r="B3" s="141"/>
      <c r="C3" s="141"/>
      <c r="D3" s="141"/>
      <c r="E3" s="141"/>
      <c r="F3" s="142" t="s">
        <v>144</v>
      </c>
    </row>
    <row r="4" spans="1:6" ht="32.25" customHeight="1" x14ac:dyDescent="0.3">
      <c r="A4" s="250" t="s">
        <v>145</v>
      </c>
      <c r="B4" s="251"/>
      <c r="C4" s="110" t="s">
        <v>146</v>
      </c>
      <c r="D4" s="110" t="s">
        <v>147</v>
      </c>
      <c r="E4" s="110" t="s">
        <v>148</v>
      </c>
      <c r="F4" s="112" t="s">
        <v>90</v>
      </c>
    </row>
    <row r="5" spans="1:6" x14ac:dyDescent="0.3">
      <c r="A5" s="252" t="s">
        <v>149</v>
      </c>
      <c r="B5" s="253"/>
      <c r="C5" s="253"/>
      <c r="D5" s="143">
        <f>D6+D7+D13+D14+D16</f>
        <v>609695661</v>
      </c>
      <c r="E5" s="254" t="s">
        <v>94</v>
      </c>
      <c r="F5" s="257" t="s">
        <v>150</v>
      </c>
    </row>
    <row r="6" spans="1:6" ht="31.5" customHeight="1" x14ac:dyDescent="0.3">
      <c r="A6" s="152" t="s">
        <v>151</v>
      </c>
      <c r="B6" s="242" t="s">
        <v>11</v>
      </c>
      <c r="C6" s="242"/>
      <c r="D6" s="144">
        <v>0</v>
      </c>
      <c r="E6" s="255"/>
      <c r="F6" s="258"/>
    </row>
    <row r="7" spans="1:6" ht="31.5" customHeight="1" x14ac:dyDescent="0.3">
      <c r="A7" s="260" t="s">
        <v>152</v>
      </c>
      <c r="B7" s="242" t="s">
        <v>153</v>
      </c>
      <c r="C7" s="242"/>
      <c r="D7" s="144">
        <f>SUM(D8:D12)</f>
        <v>88962259</v>
      </c>
      <c r="E7" s="255"/>
      <c r="F7" s="258"/>
    </row>
    <row r="8" spans="1:6" ht="31.5" customHeight="1" x14ac:dyDescent="0.3">
      <c r="A8" s="260"/>
      <c r="B8" s="145" t="s">
        <v>154</v>
      </c>
      <c r="C8" s="71" t="s">
        <v>155</v>
      </c>
      <c r="D8" s="146">
        <v>69401141</v>
      </c>
      <c r="E8" s="255"/>
      <c r="F8" s="258"/>
    </row>
    <row r="9" spans="1:6" ht="31.5" customHeight="1" x14ac:dyDescent="0.3">
      <c r="A9" s="260"/>
      <c r="B9" s="145" t="s">
        <v>156</v>
      </c>
      <c r="C9" s="145" t="s">
        <v>157</v>
      </c>
      <c r="D9" s="146">
        <v>6842790</v>
      </c>
      <c r="E9" s="255"/>
      <c r="F9" s="258"/>
    </row>
    <row r="10" spans="1:6" ht="31.5" customHeight="1" x14ac:dyDescent="0.3">
      <c r="A10" s="260"/>
      <c r="B10" s="145" t="s">
        <v>158</v>
      </c>
      <c r="C10" s="71" t="s">
        <v>159</v>
      </c>
      <c r="D10" s="146">
        <v>294610</v>
      </c>
      <c r="E10" s="255"/>
      <c r="F10" s="258"/>
    </row>
    <row r="11" spans="1:6" ht="31.5" customHeight="1" x14ac:dyDescent="0.3">
      <c r="A11" s="260"/>
      <c r="B11" s="145" t="s">
        <v>160</v>
      </c>
      <c r="C11" s="71" t="s">
        <v>161</v>
      </c>
      <c r="D11" s="146">
        <v>11103718</v>
      </c>
      <c r="E11" s="255"/>
      <c r="F11" s="258"/>
    </row>
    <row r="12" spans="1:6" ht="31.5" customHeight="1" x14ac:dyDescent="0.3">
      <c r="A12" s="260"/>
      <c r="B12" s="145" t="s">
        <v>162</v>
      </c>
      <c r="C12" s="71" t="s">
        <v>163</v>
      </c>
      <c r="D12" s="146">
        <v>1320000</v>
      </c>
      <c r="E12" s="255"/>
      <c r="F12" s="258"/>
    </row>
    <row r="13" spans="1:6" ht="31.5" customHeight="1" x14ac:dyDescent="0.3">
      <c r="A13" s="152" t="s">
        <v>164</v>
      </c>
      <c r="B13" s="242" t="s">
        <v>153</v>
      </c>
      <c r="C13" s="242"/>
      <c r="D13" s="144">
        <v>0</v>
      </c>
      <c r="E13" s="255"/>
      <c r="F13" s="258"/>
    </row>
    <row r="14" spans="1:6" ht="31.5" customHeight="1" x14ac:dyDescent="0.3">
      <c r="A14" s="243" t="s">
        <v>165</v>
      </c>
      <c r="B14" s="245" t="s">
        <v>166</v>
      </c>
      <c r="C14" s="246"/>
      <c r="D14" s="144">
        <f>SUM(D15:D15)</f>
        <v>517929252</v>
      </c>
      <c r="E14" s="255"/>
      <c r="F14" s="258"/>
    </row>
    <row r="15" spans="1:6" ht="31.5" customHeight="1" x14ac:dyDescent="0.3">
      <c r="A15" s="244"/>
      <c r="B15" s="153" t="s">
        <v>167</v>
      </c>
      <c r="C15" s="71" t="s">
        <v>175</v>
      </c>
      <c r="D15" s="147">
        <v>517929252</v>
      </c>
      <c r="E15" s="255"/>
      <c r="F15" s="258"/>
    </row>
    <row r="16" spans="1:6" ht="31.5" customHeight="1" x14ac:dyDescent="0.3">
      <c r="A16" s="247" t="s">
        <v>168</v>
      </c>
      <c r="B16" s="242" t="s">
        <v>11</v>
      </c>
      <c r="C16" s="242"/>
      <c r="D16" s="144">
        <f>D17</f>
        <v>2804150</v>
      </c>
      <c r="E16" s="255"/>
      <c r="F16" s="258"/>
    </row>
    <row r="17" spans="1:6" ht="31.5" customHeight="1" thickBot="1" x14ac:dyDescent="0.35">
      <c r="A17" s="248"/>
      <c r="B17" s="148" t="s">
        <v>169</v>
      </c>
      <c r="C17" s="149" t="s">
        <v>174</v>
      </c>
      <c r="D17" s="122">
        <v>2804150</v>
      </c>
      <c r="E17" s="256"/>
      <c r="F17" s="259"/>
    </row>
    <row r="18" spans="1:6" ht="14.25" customHeight="1" x14ac:dyDescent="0.3">
      <c r="A18" s="134"/>
      <c r="B18" s="134"/>
      <c r="C18" s="70"/>
      <c r="D18" s="86"/>
      <c r="E18" s="150"/>
      <c r="F18" s="151"/>
    </row>
    <row r="19" spans="1:6" x14ac:dyDescent="0.3">
      <c r="A19" s="70"/>
      <c r="B19" s="70"/>
      <c r="C19" s="86"/>
      <c r="D19" s="70"/>
      <c r="E19" s="237" t="s">
        <v>170</v>
      </c>
      <c r="F19" s="237"/>
    </row>
  </sheetData>
  <mergeCells count="15">
    <mergeCell ref="A1:F1"/>
    <mergeCell ref="A2:F2"/>
    <mergeCell ref="A4:B4"/>
    <mergeCell ref="A5:C5"/>
    <mergeCell ref="E5:E17"/>
    <mergeCell ref="F5:F17"/>
    <mergeCell ref="B6:C6"/>
    <mergeCell ref="A7:A12"/>
    <mergeCell ref="B7:C7"/>
    <mergeCell ref="E19:F19"/>
    <mergeCell ref="B13:C13"/>
    <mergeCell ref="A14:A15"/>
    <mergeCell ref="B14:C14"/>
    <mergeCell ref="A16:A17"/>
    <mergeCell ref="B16:C16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9</vt:i4>
      </vt:variant>
      <vt:variant>
        <vt:lpstr>이름이 지정된 범위</vt:lpstr>
      </vt:variant>
      <vt:variant>
        <vt:i4>2</vt:i4>
      </vt:variant>
    </vt:vector>
  </HeadingPairs>
  <TitlesOfParts>
    <vt:vector size="11" baseType="lpstr">
      <vt:lpstr>표지</vt:lpstr>
      <vt:lpstr>1. 총괄표</vt:lpstr>
      <vt:lpstr>2. 세입결산서</vt:lpstr>
      <vt:lpstr>3. 세출결산서</vt:lpstr>
      <vt:lpstr>6.사업수입</vt:lpstr>
      <vt:lpstr>7.정부보조금</vt:lpstr>
      <vt:lpstr>8.인건비</vt:lpstr>
      <vt:lpstr>9.사업비</vt:lpstr>
      <vt:lpstr>10.그 밖의 비용</vt:lpstr>
      <vt:lpstr>'2. 세입결산서'!Print_Area</vt:lpstr>
      <vt:lpstr>'3. 세출결산서'!Print_Area</vt:lpstr>
    </vt:vector>
  </TitlesOfParts>
  <Company>msuser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Windows 사용자</cp:lastModifiedBy>
  <cp:lastPrinted>2026-01-27T09:54:35Z</cp:lastPrinted>
  <dcterms:created xsi:type="dcterms:W3CDTF">2010-03-10T03:05:56Z</dcterms:created>
  <dcterms:modified xsi:type="dcterms:W3CDTF">2026-03-04T00:44:08Z</dcterms:modified>
</cp:coreProperties>
</file>